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D:\! Published Papers\Wu H.X._2025_Jurassic Switching Extensional and Contractional Tectonics along Eurasian Tethyan Margin_SE\!Files for production\Supplement\"/>
    </mc:Choice>
  </mc:AlternateContent>
  <xr:revisionPtr revIDLastSave="0" documentId="13_ncr:1_{08D1DA9D-0398-4BFA-A6E7-163618DA5F03}" xr6:coauthVersionLast="47" xr6:coauthVersionMax="47" xr10:uidLastSave="{00000000-0000-0000-0000-000000000000}"/>
  <bookViews>
    <workbookView xWindow="-7800" yWindow="-21710" windowWidth="38620" windowHeight="21100" activeTab="1" xr2:uid="{00000000-000D-0000-FFFF-FFFF00000000}"/>
  </bookViews>
  <sheets>
    <sheet name="measured results" sheetId="2" r:id="rId1"/>
    <sheet name="calculated result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2" l="1"/>
  <c r="E55" i="2"/>
  <c r="F55" i="2"/>
  <c r="G55" i="2"/>
  <c r="H55" i="2"/>
  <c r="C55" i="2"/>
  <c r="C56" i="2"/>
  <c r="G63" i="2"/>
  <c r="D63" i="2"/>
  <c r="E63" i="2"/>
  <c r="F63" i="2"/>
  <c r="H63" i="2"/>
  <c r="C63" i="2"/>
  <c r="D60" i="2"/>
  <c r="E60" i="2"/>
  <c r="F60" i="2"/>
  <c r="G60" i="2"/>
  <c r="H60" i="2"/>
  <c r="C60" i="2"/>
  <c r="E58" i="2"/>
  <c r="D58" i="2"/>
  <c r="F58" i="2"/>
  <c r="G58" i="2"/>
  <c r="H58" i="2"/>
  <c r="C58" i="2"/>
  <c r="E59" i="2"/>
  <c r="D59" i="2"/>
  <c r="F59" i="2"/>
  <c r="G59" i="2"/>
  <c r="H59" i="2"/>
  <c r="C59" i="2"/>
  <c r="D57" i="2"/>
  <c r="H57" i="2"/>
  <c r="E57" i="2"/>
  <c r="F57" i="2"/>
  <c r="G57" i="2"/>
  <c r="C57" i="2"/>
  <c r="D62" i="2"/>
  <c r="E62" i="2"/>
  <c r="F62" i="2"/>
  <c r="G62" i="2"/>
  <c r="H62" i="2"/>
  <c r="C62" i="2"/>
  <c r="D61" i="2"/>
  <c r="E61" i="2"/>
  <c r="F61" i="2"/>
  <c r="G61" i="2"/>
  <c r="H61" i="2"/>
  <c r="C61" i="2"/>
  <c r="D16" i="2"/>
  <c r="E16" i="2"/>
  <c r="F16" i="2"/>
  <c r="G16" i="2"/>
  <c r="H16" i="2"/>
  <c r="C16" i="2"/>
  <c r="D15" i="2"/>
  <c r="E15" i="2"/>
  <c r="F15" i="2"/>
  <c r="G15" i="2"/>
  <c r="H15" i="2"/>
  <c r="C15" i="2"/>
  <c r="D56" i="2"/>
  <c r="E56" i="2"/>
  <c r="F56" i="2"/>
  <c r="G56" i="2"/>
  <c r="H56" i="2"/>
</calcChain>
</file>

<file path=xl/sharedStrings.xml><?xml version="1.0" encoding="utf-8"?>
<sst xmlns="http://schemas.openxmlformats.org/spreadsheetml/2006/main" count="231" uniqueCount="107">
  <si>
    <t xml:space="preserve">Be </t>
  </si>
  <si>
    <t>Sc</t>
  </si>
  <si>
    <t>Cr</t>
  </si>
  <si>
    <t xml:space="preserve">Co </t>
  </si>
  <si>
    <t xml:space="preserve">Ni </t>
  </si>
  <si>
    <t xml:space="preserve">Cu </t>
  </si>
  <si>
    <t>Zn</t>
  </si>
  <si>
    <t>Ga</t>
  </si>
  <si>
    <t xml:space="preserve">Nb  </t>
  </si>
  <si>
    <t>Sn</t>
  </si>
  <si>
    <t xml:space="preserve">Cs </t>
  </si>
  <si>
    <t>Ba</t>
  </si>
  <si>
    <t xml:space="preserve">La </t>
  </si>
  <si>
    <t>Pr</t>
  </si>
  <si>
    <t>Nd</t>
  </si>
  <si>
    <t>Sm</t>
  </si>
  <si>
    <t xml:space="preserve">Eu </t>
  </si>
  <si>
    <t>Gd</t>
  </si>
  <si>
    <t>Tb</t>
  </si>
  <si>
    <t>Dy</t>
  </si>
  <si>
    <t xml:space="preserve">Ho </t>
  </si>
  <si>
    <t>Er</t>
  </si>
  <si>
    <t xml:space="preserve">Tm </t>
  </si>
  <si>
    <t xml:space="preserve">Yb  </t>
  </si>
  <si>
    <t xml:space="preserve">Lu  </t>
  </si>
  <si>
    <t xml:space="preserve">Hf </t>
  </si>
  <si>
    <t xml:space="preserve">Ta </t>
  </si>
  <si>
    <t xml:space="preserve">Tl </t>
  </si>
  <si>
    <t>Pb</t>
  </si>
  <si>
    <t>Th</t>
  </si>
  <si>
    <t xml:space="preserve">U </t>
  </si>
  <si>
    <t>%</t>
  </si>
  <si>
    <t>ppm</t>
  </si>
  <si>
    <t>SUM</t>
    <phoneticPr fontId="1" type="noConversion"/>
  </si>
  <si>
    <t>AYBL11C</t>
  </si>
  <si>
    <t>AYBL11E</t>
  </si>
  <si>
    <t>AYBL11F</t>
  </si>
  <si>
    <t>AYBL11G</t>
  </si>
  <si>
    <t>AYBL11B</t>
    <phoneticPr fontId="1" type="noConversion"/>
  </si>
  <si>
    <t xml:space="preserve">V </t>
    <phoneticPr fontId="1" type="noConversion"/>
  </si>
  <si>
    <t>Ce</t>
    <phoneticPr fontId="1" type="noConversion"/>
  </si>
  <si>
    <t xml:space="preserve">MnO  </t>
    <phoneticPr fontId="1" type="noConversion"/>
  </si>
  <si>
    <t xml:space="preserve">MgO  </t>
    <phoneticPr fontId="1" type="noConversion"/>
  </si>
  <si>
    <t xml:space="preserve">CaO  </t>
    <phoneticPr fontId="1" type="noConversion"/>
  </si>
  <si>
    <t xml:space="preserve">LOI </t>
    <phoneticPr fontId="1" type="noConversion"/>
  </si>
  <si>
    <t xml:space="preserve">Li  </t>
    <phoneticPr fontId="1" type="noConversion"/>
  </si>
  <si>
    <t>Rb</t>
    <phoneticPr fontId="1" type="noConversion"/>
  </si>
  <si>
    <t>Sr</t>
    <phoneticPr fontId="1" type="noConversion"/>
  </si>
  <si>
    <t xml:space="preserve">Y </t>
    <phoneticPr fontId="1" type="noConversion"/>
  </si>
  <si>
    <t>Zr</t>
    <phoneticPr fontId="1" type="noConversion"/>
  </si>
  <si>
    <r>
      <t>SiO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  </t>
    </r>
    <phoneticPr fontId="1" type="noConversion"/>
  </si>
  <si>
    <r>
      <t>TiO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  </t>
    </r>
    <phoneticPr fontId="1" type="noConversion"/>
  </si>
  <si>
    <r>
      <t>Al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>O</t>
    </r>
    <r>
      <rPr>
        <b/>
        <vertAlign val="subscript"/>
        <sz val="11"/>
        <color theme="1"/>
        <rFont val="等线"/>
        <family val="3"/>
        <charset val="134"/>
        <scheme val="minor"/>
      </rPr>
      <t>3</t>
    </r>
    <phoneticPr fontId="1" type="noConversion"/>
  </si>
  <si>
    <r>
      <t>Fe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>O</t>
    </r>
    <r>
      <rPr>
        <b/>
        <vertAlign val="subscript"/>
        <sz val="11"/>
        <color theme="1"/>
        <rFont val="等线"/>
        <family val="3"/>
        <charset val="134"/>
        <scheme val="minor"/>
      </rPr>
      <t>3</t>
    </r>
    <r>
      <rPr>
        <b/>
        <sz val="11"/>
        <color theme="1"/>
        <rFont val="等线"/>
        <family val="3"/>
        <charset val="134"/>
        <scheme val="minor"/>
      </rPr>
      <t>t</t>
    </r>
    <phoneticPr fontId="1" type="noConversion"/>
  </si>
  <si>
    <r>
      <t>Na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O </t>
    </r>
    <phoneticPr fontId="1" type="noConversion"/>
  </si>
  <si>
    <r>
      <t>K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O </t>
    </r>
    <phoneticPr fontId="1" type="noConversion"/>
  </si>
  <si>
    <r>
      <t>P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>O</t>
    </r>
    <r>
      <rPr>
        <b/>
        <vertAlign val="subscript"/>
        <sz val="11"/>
        <color theme="1"/>
        <rFont val="等线"/>
        <family val="3"/>
        <charset val="134"/>
        <scheme val="minor"/>
      </rPr>
      <t>5</t>
    </r>
    <phoneticPr fontId="1" type="noConversion"/>
  </si>
  <si>
    <t>contents</t>
    <phoneticPr fontId="1" type="noConversion"/>
  </si>
  <si>
    <t>Samplea</t>
    <phoneticPr fontId="1" type="noConversion"/>
  </si>
  <si>
    <t>AYBL11C</t>
    <phoneticPr fontId="1" type="noConversion"/>
  </si>
  <si>
    <t>AYBL11D</t>
    <phoneticPr fontId="1" type="noConversion"/>
  </si>
  <si>
    <t>AYBL11E</t>
    <phoneticPr fontId="1" type="noConversion"/>
  </si>
  <si>
    <t>AYBL11F</t>
    <phoneticPr fontId="1" type="noConversion"/>
  </si>
  <si>
    <t>AYBL11G</t>
    <phoneticPr fontId="1" type="noConversion"/>
  </si>
  <si>
    <t xml:space="preserve">Be </t>
    <phoneticPr fontId="1" type="noConversion"/>
  </si>
  <si>
    <t>Sc</t>
    <phoneticPr fontId="1" type="noConversion"/>
  </si>
  <si>
    <t>Cr</t>
    <phoneticPr fontId="1" type="noConversion"/>
  </si>
  <si>
    <t xml:space="preserve">Co </t>
    <phoneticPr fontId="1" type="noConversion"/>
  </si>
  <si>
    <t xml:space="preserve">Ni </t>
    <phoneticPr fontId="1" type="noConversion"/>
  </si>
  <si>
    <t xml:space="preserve">Cu </t>
    <phoneticPr fontId="1" type="noConversion"/>
  </si>
  <si>
    <t>Zn</t>
    <phoneticPr fontId="1" type="noConversion"/>
  </si>
  <si>
    <t>Ga</t>
    <phoneticPr fontId="1" type="noConversion"/>
  </si>
  <si>
    <t xml:space="preserve">Nb  </t>
    <phoneticPr fontId="1" type="noConversion"/>
  </si>
  <si>
    <t>Sn</t>
    <phoneticPr fontId="1" type="noConversion"/>
  </si>
  <si>
    <t xml:space="preserve">Cs </t>
    <phoneticPr fontId="1" type="noConversion"/>
  </si>
  <si>
    <t>Ba</t>
    <phoneticPr fontId="1" type="noConversion"/>
  </si>
  <si>
    <t xml:space="preserve">La </t>
    <phoneticPr fontId="1" type="noConversion"/>
  </si>
  <si>
    <t>Pr</t>
    <phoneticPr fontId="1" type="noConversion"/>
  </si>
  <si>
    <t>Nd</t>
    <phoneticPr fontId="1" type="noConversion"/>
  </si>
  <si>
    <t>Sm</t>
    <phoneticPr fontId="1" type="noConversion"/>
  </si>
  <si>
    <t xml:space="preserve">Eu 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</si>
  <si>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</si>
  <si>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</si>
  <si>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</si>
  <si>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 xml:space="preserve">Ho </t>
    <phoneticPr fontId="1" type="noConversion"/>
  </si>
  <si>
    <t>Er</t>
    <phoneticPr fontId="1" type="noConversion"/>
  </si>
  <si>
    <t xml:space="preserve">Tm </t>
    <phoneticPr fontId="1" type="noConversion"/>
  </si>
  <si>
    <t xml:space="preserve">Yb  </t>
    <phoneticPr fontId="1" type="noConversion"/>
  </si>
  <si>
    <t xml:space="preserve">Lu  </t>
    <phoneticPr fontId="1" type="noConversion"/>
  </si>
  <si>
    <t xml:space="preserve">Hf </t>
    <phoneticPr fontId="1" type="noConversion"/>
  </si>
  <si>
    <t xml:space="preserve">Ta </t>
    <phoneticPr fontId="1" type="noConversion"/>
  </si>
  <si>
    <t xml:space="preserve">Tl </t>
    <phoneticPr fontId="1" type="noConversion"/>
  </si>
  <si>
    <t>Pb</t>
    <phoneticPr fontId="1" type="noConversion"/>
  </si>
  <si>
    <t>Th</t>
    <phoneticPr fontId="1" type="noConversion"/>
  </si>
  <si>
    <t xml:space="preserve">U </t>
    <phoneticPr fontId="1" type="noConversion"/>
  </si>
  <si>
    <t>Ti/Y</t>
    <phoneticPr fontId="1" type="noConversion"/>
  </si>
  <si>
    <t>Mg#</t>
    <phoneticPr fontId="1" type="noConversion"/>
  </si>
  <si>
    <r>
      <t>(La/Yb)</t>
    </r>
    <r>
      <rPr>
        <b/>
        <vertAlign val="subscript"/>
        <sz val="11"/>
        <color theme="1"/>
        <rFont val="等线"/>
        <family val="3"/>
        <charset val="134"/>
        <scheme val="minor"/>
      </rPr>
      <t>N</t>
    </r>
    <phoneticPr fontId="1" type="noConversion"/>
  </si>
  <si>
    <t>Total alkali</t>
    <phoneticPr fontId="1" type="noConversion"/>
  </si>
  <si>
    <t>δEu</t>
    <phoneticPr fontId="1" type="noConversion"/>
  </si>
  <si>
    <t>Nb/U</t>
    <phoneticPr fontId="1" type="noConversion"/>
  </si>
  <si>
    <t>La/Nb</t>
    <phoneticPr fontId="1" type="noConversion"/>
  </si>
  <si>
    <t>Pb/Nd</t>
    <phoneticPr fontId="1" type="noConversion"/>
  </si>
  <si>
    <t>Sm/Nd</t>
    <phoneticPr fontId="1" type="noConversion"/>
  </si>
  <si>
    <t>δNb</t>
    <phoneticPr fontId="1" type="noConversion"/>
  </si>
  <si>
    <t>Ti</t>
    <phoneticPr fontId="1" type="noConversion"/>
  </si>
  <si>
    <t>Table S3: Whole rock geochemical results of Jurassic basalts.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</si>
</sst>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vertAlign val="sub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7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2">
    <cellStyle name="常规" xfId="0" builtinId="0"/>
    <cellStyle name="常规 2" xfId="1" xr:uid="{54B90BA0-1BAC-4C10-AB51-196CB58E7F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3887B-05BF-4E5D-B86E-57DA8E480B90}">
  <dimension ref="A1:H63"/>
  <sheetViews>
    <sheetView workbookViewId="0">
      <selection activeCell="D6" sqref="D6"/>
    </sheetView>
  </sheetViews>
  <sheetFormatPr defaultColWidth="9.08203125" defaultRowHeight="18" customHeight="1" x14ac:dyDescent="0.3"/>
  <cols>
    <col min="1" max="1" width="12.83203125" style="1" customWidth="1"/>
    <col min="2" max="2" width="9.1640625" style="1" bestFit="1" customWidth="1"/>
    <col min="3" max="8" width="10.1640625" style="1" bestFit="1" customWidth="1"/>
    <col min="9" max="9" width="9.1640625" style="1" bestFit="1" customWidth="1"/>
    <col min="10" max="16384" width="9.08203125" style="1"/>
  </cols>
  <sheetData>
    <row r="1" spans="1:8" s="2" customFormat="1" ht="18" customHeight="1" x14ac:dyDescent="0.3">
      <c r="A1" s="6" t="s">
        <v>106</v>
      </c>
      <c r="B1" s="6"/>
      <c r="C1" s="6"/>
      <c r="D1" s="6"/>
      <c r="E1" s="6"/>
      <c r="F1" s="6"/>
      <c r="G1" s="6"/>
      <c r="H1" s="6"/>
    </row>
    <row r="2" spans="1:8" ht="18" customHeight="1" x14ac:dyDescent="0.3">
      <c r="A2" s="2" t="s">
        <v>57</v>
      </c>
      <c r="B2" s="2" t="s">
        <v>58</v>
      </c>
      <c r="C2" s="2" t="s">
        <v>38</v>
      </c>
      <c r="D2" s="2" t="s">
        <v>34</v>
      </c>
      <c r="E2" s="2" t="s">
        <v>60</v>
      </c>
      <c r="F2" s="2" t="s">
        <v>35</v>
      </c>
      <c r="G2" s="2" t="s">
        <v>36</v>
      </c>
      <c r="H2" s="2" t="s">
        <v>37</v>
      </c>
    </row>
    <row r="3" spans="1:8" ht="18" customHeight="1" x14ac:dyDescent="0.3">
      <c r="A3" s="2" t="s">
        <v>50</v>
      </c>
      <c r="B3" s="1" t="s">
        <v>31</v>
      </c>
      <c r="C3" s="4">
        <v>48.392400000000002</v>
      </c>
      <c r="D3" s="4">
        <v>48.2881</v>
      </c>
      <c r="E3" s="4">
        <v>55.545699999999997</v>
      </c>
      <c r="F3" s="4">
        <v>45.700200000000002</v>
      </c>
      <c r="G3" s="4">
        <v>48.561999999999998</v>
      </c>
      <c r="H3" s="4">
        <v>50.968000000000004</v>
      </c>
    </row>
    <row r="4" spans="1:8" ht="18" customHeight="1" x14ac:dyDescent="0.3">
      <c r="A4" s="2" t="s">
        <v>51</v>
      </c>
      <c r="B4" s="1" t="s">
        <v>31</v>
      </c>
      <c r="C4" s="3">
        <v>3.3378999999999999</v>
      </c>
      <c r="D4" s="3">
        <v>2.4236</v>
      </c>
      <c r="E4" s="3">
        <v>4.7553000000000001</v>
      </c>
      <c r="F4" s="3">
        <v>2.4548999999999999</v>
      </c>
      <c r="G4" s="3">
        <v>2.4462999999999999</v>
      </c>
      <c r="H4" s="3">
        <v>3.2303000000000002</v>
      </c>
    </row>
    <row r="5" spans="1:8" ht="18" customHeight="1" x14ac:dyDescent="0.3">
      <c r="A5" s="2" t="s">
        <v>52</v>
      </c>
      <c r="B5" s="1" t="s">
        <v>31</v>
      </c>
      <c r="C5" s="4">
        <v>13.664199999999999</v>
      </c>
      <c r="D5" s="4">
        <v>14.3653</v>
      </c>
      <c r="E5" s="4">
        <v>12.448</v>
      </c>
      <c r="F5" s="4">
        <v>11.0642</v>
      </c>
      <c r="G5" s="4">
        <v>14.2746</v>
      </c>
      <c r="H5" s="4">
        <v>13.5914</v>
      </c>
    </row>
    <row r="6" spans="1:8" ht="18" customHeight="1" x14ac:dyDescent="0.3">
      <c r="A6" s="2" t="s">
        <v>53</v>
      </c>
      <c r="B6" s="1" t="s">
        <v>31</v>
      </c>
      <c r="C6" s="3">
        <v>12.6267</v>
      </c>
      <c r="D6" s="3">
        <v>13.4482</v>
      </c>
      <c r="E6" s="3">
        <v>12.011100000000001</v>
      </c>
      <c r="F6" s="3">
        <v>13.186199999999999</v>
      </c>
      <c r="G6" s="3">
        <v>12.777799999999999</v>
      </c>
      <c r="H6" s="3">
        <v>13.7316</v>
      </c>
    </row>
    <row r="7" spans="1:8" ht="18" customHeight="1" x14ac:dyDescent="0.3">
      <c r="A7" s="2" t="s">
        <v>41</v>
      </c>
      <c r="B7" s="1" t="s">
        <v>31</v>
      </c>
      <c r="C7" s="3">
        <v>0.31219999999999998</v>
      </c>
      <c r="D7" s="3">
        <v>0.13980000000000001</v>
      </c>
      <c r="E7" s="3">
        <v>3.3399999999999999E-2</v>
      </c>
      <c r="F7" s="3">
        <v>0.2097</v>
      </c>
      <c r="G7" s="3">
        <v>0.13769999999999999</v>
      </c>
      <c r="H7" s="3">
        <v>0.1794</v>
      </c>
    </row>
    <row r="8" spans="1:8" ht="18" customHeight="1" x14ac:dyDescent="0.3">
      <c r="A8" s="2" t="s">
        <v>42</v>
      </c>
      <c r="B8" s="1" t="s">
        <v>31</v>
      </c>
      <c r="C8" s="3">
        <v>5.2361000000000004</v>
      </c>
      <c r="D8" s="3">
        <v>7.1833999999999998</v>
      </c>
      <c r="E8" s="3">
        <v>5.9691999999999998</v>
      </c>
      <c r="F8" s="3">
        <v>5.9885000000000002</v>
      </c>
      <c r="G8" s="3">
        <v>6.9341999999999997</v>
      </c>
      <c r="H8" s="3">
        <v>4.7847999999999997</v>
      </c>
    </row>
    <row r="9" spans="1:8" ht="18" customHeight="1" x14ac:dyDescent="0.3">
      <c r="A9" s="2" t="s">
        <v>43</v>
      </c>
      <c r="B9" s="1" t="s">
        <v>31</v>
      </c>
      <c r="C9" s="3">
        <v>5.5957999999999997</v>
      </c>
      <c r="D9" s="3">
        <v>6.1521999999999997</v>
      </c>
      <c r="E9" s="3">
        <v>0.66600000000000004</v>
      </c>
      <c r="F9" s="3">
        <v>6.2701000000000002</v>
      </c>
      <c r="G9" s="3">
        <v>6.4976000000000003</v>
      </c>
      <c r="H9" s="3">
        <v>5.4683000000000002</v>
      </c>
    </row>
    <row r="10" spans="1:8" ht="18" customHeight="1" x14ac:dyDescent="0.3">
      <c r="A10" s="2" t="s">
        <v>54</v>
      </c>
      <c r="B10" s="1" t="s">
        <v>31</v>
      </c>
      <c r="C10" s="3">
        <v>4.4928999999999997</v>
      </c>
      <c r="D10" s="3">
        <v>3.3961999999999999</v>
      </c>
      <c r="E10" s="3">
        <v>1.7311000000000001</v>
      </c>
      <c r="F10" s="3">
        <v>1.0983000000000001</v>
      </c>
      <c r="G10" s="3">
        <v>2.9885999999999999</v>
      </c>
      <c r="H10" s="3">
        <v>3.9152999999999998</v>
      </c>
    </row>
    <row r="11" spans="1:8" ht="18" customHeight="1" x14ac:dyDescent="0.3">
      <c r="A11" s="2" t="s">
        <v>55</v>
      </c>
      <c r="B11" s="1" t="s">
        <v>31</v>
      </c>
      <c r="C11" s="3">
        <v>1.8596999999999999</v>
      </c>
      <c r="D11" s="3">
        <v>2.1301999999999999</v>
      </c>
      <c r="E11" s="3">
        <v>3.0678999999999998</v>
      </c>
      <c r="F11" s="3">
        <v>4.0750999999999999</v>
      </c>
      <c r="G11" s="3">
        <v>2.6029</v>
      </c>
      <c r="H11" s="3">
        <v>2.3725999999999998</v>
      </c>
    </row>
    <row r="12" spans="1:8" ht="18" customHeight="1" x14ac:dyDescent="0.3">
      <c r="A12" s="2" t="s">
        <v>56</v>
      </c>
      <c r="B12" s="1" t="s">
        <v>31</v>
      </c>
      <c r="C12" s="3">
        <v>0.4698</v>
      </c>
      <c r="D12" s="3">
        <v>0.30330000000000001</v>
      </c>
      <c r="E12" s="3">
        <v>0.2369</v>
      </c>
      <c r="F12" s="3">
        <v>0.28179999999999999</v>
      </c>
      <c r="G12" s="3">
        <v>0.311</v>
      </c>
      <c r="H12" s="3">
        <v>0.4546</v>
      </c>
    </row>
    <row r="13" spans="1:8" ht="18" customHeight="1" x14ac:dyDescent="0.3">
      <c r="A13" s="2" t="s">
        <v>44</v>
      </c>
      <c r="B13" s="1" t="s">
        <v>31</v>
      </c>
      <c r="C13" s="3">
        <v>4.2729999999999997</v>
      </c>
      <c r="D13" s="3">
        <v>2.3239999999999998</v>
      </c>
      <c r="E13" s="3">
        <v>3.5550000000000002</v>
      </c>
      <c r="F13" s="3">
        <v>9.81</v>
      </c>
      <c r="G13" s="3">
        <v>2.1739999999999999</v>
      </c>
      <c r="H13" s="3">
        <v>1.5129999999999999</v>
      </c>
    </row>
    <row r="14" spans="1:8" ht="18" customHeight="1" x14ac:dyDescent="0.3">
      <c r="A14" s="2" t="s">
        <v>33</v>
      </c>
      <c r="B14" s="1" t="s">
        <v>31</v>
      </c>
      <c r="C14" s="3">
        <v>100.2607</v>
      </c>
      <c r="D14" s="3">
        <v>100.15430000000001</v>
      </c>
      <c r="E14" s="3">
        <v>100.0196</v>
      </c>
      <c r="F14" s="3">
        <v>100.139</v>
      </c>
      <c r="G14" s="3">
        <v>99.706699999999998</v>
      </c>
      <c r="H14" s="3">
        <v>100.2093</v>
      </c>
    </row>
    <row r="15" spans="1:8" ht="18" customHeight="1" x14ac:dyDescent="0.3">
      <c r="A15" s="2" t="s">
        <v>96</v>
      </c>
      <c r="C15" s="4">
        <f>100*(C8/40.3)/(C8/40.3+C6*0.9/71.8)</f>
        <v>45.082370369120767</v>
      </c>
      <c r="D15" s="4">
        <f t="shared" ref="D15:H15" si="0">100*(D8/40.3)/(D8/40.3+D6*0.9/71.8)</f>
        <v>51.395164323296591</v>
      </c>
      <c r="E15" s="4">
        <f t="shared" si="0"/>
        <v>49.591889453251916</v>
      </c>
      <c r="F15" s="4">
        <f t="shared" si="0"/>
        <v>47.341600658860067</v>
      </c>
      <c r="G15" s="4">
        <f t="shared" si="0"/>
        <v>51.790482151407055</v>
      </c>
      <c r="H15" s="4">
        <f t="shared" si="0"/>
        <v>40.821195620729945</v>
      </c>
    </row>
    <row r="16" spans="1:8" ht="18" customHeight="1" x14ac:dyDescent="0.3">
      <c r="A16" s="2" t="s">
        <v>98</v>
      </c>
      <c r="B16" s="1" t="s">
        <v>31</v>
      </c>
      <c r="C16" s="3">
        <f>C10+C11</f>
        <v>6.3525999999999998</v>
      </c>
      <c r="D16" s="3">
        <f t="shared" ref="D16:H16" si="1">D10+D11</f>
        <v>5.5263999999999998</v>
      </c>
      <c r="E16" s="3">
        <f t="shared" si="1"/>
        <v>4.7989999999999995</v>
      </c>
      <c r="F16" s="3">
        <f t="shared" si="1"/>
        <v>5.1734</v>
      </c>
      <c r="G16" s="3">
        <f t="shared" si="1"/>
        <v>5.5914999999999999</v>
      </c>
      <c r="H16" s="3">
        <f t="shared" si="1"/>
        <v>6.2878999999999996</v>
      </c>
    </row>
    <row r="17" spans="1:8" ht="18" customHeight="1" x14ac:dyDescent="0.3">
      <c r="A17" s="2" t="s">
        <v>45</v>
      </c>
      <c r="B17" s="1" t="s">
        <v>32</v>
      </c>
      <c r="C17" s="3">
        <v>12.401131742931963</v>
      </c>
      <c r="D17" s="3">
        <v>17.175968789901397</v>
      </c>
      <c r="E17" s="3">
        <v>27.343744053264796</v>
      </c>
      <c r="F17" s="3">
        <v>12.790712636735059</v>
      </c>
      <c r="G17" s="3">
        <v>17.318989923616257</v>
      </c>
      <c r="H17" s="3">
        <v>11.624546298195382</v>
      </c>
    </row>
    <row r="18" spans="1:8" ht="18" customHeight="1" x14ac:dyDescent="0.3">
      <c r="A18" s="2" t="s">
        <v>0</v>
      </c>
      <c r="B18" s="1" t="s">
        <v>32</v>
      </c>
      <c r="C18" s="3">
        <v>2.1250118449125979</v>
      </c>
      <c r="D18" s="3">
        <v>0.99247367975302447</v>
      </c>
      <c r="E18" s="3">
        <v>2.2251476245456772</v>
      </c>
      <c r="F18" s="3">
        <v>1.1137727024208797</v>
      </c>
      <c r="G18" s="3">
        <v>1.1131531630439397</v>
      </c>
      <c r="H18" s="3">
        <v>1.8281149129007324</v>
      </c>
    </row>
    <row r="19" spans="1:8" ht="18" customHeight="1" x14ac:dyDescent="0.3">
      <c r="A19" s="2" t="s">
        <v>1</v>
      </c>
      <c r="B19" s="1" t="s">
        <v>32</v>
      </c>
      <c r="C19" s="3">
        <v>27.991801599376231</v>
      </c>
      <c r="D19" s="3">
        <v>33.364097096785699</v>
      </c>
      <c r="E19" s="3">
        <v>40.763159787970018</v>
      </c>
      <c r="F19" s="3">
        <v>27.291442575513475</v>
      </c>
      <c r="G19" s="3">
        <v>31.571552192746029</v>
      </c>
      <c r="H19" s="3">
        <v>27.181543027029278</v>
      </c>
    </row>
    <row r="20" spans="1:8" ht="18" customHeight="1" x14ac:dyDescent="0.3">
      <c r="A20" s="2" t="s">
        <v>39</v>
      </c>
      <c r="B20" s="1" t="s">
        <v>32</v>
      </c>
      <c r="C20" s="3">
        <v>308.87245895157133</v>
      </c>
      <c r="D20" s="3">
        <v>303.37499670147247</v>
      </c>
      <c r="E20" s="3">
        <v>368.2922101655451</v>
      </c>
      <c r="F20" s="3">
        <v>229.74047461511978</v>
      </c>
      <c r="G20" s="3">
        <v>297.83341952503781</v>
      </c>
      <c r="H20" s="3">
        <v>309.44198520393343</v>
      </c>
    </row>
    <row r="21" spans="1:8" ht="18" customHeight="1" x14ac:dyDescent="0.3">
      <c r="A21" s="2" t="s">
        <v>2</v>
      </c>
      <c r="B21" s="1" t="s">
        <v>32</v>
      </c>
      <c r="C21" s="3">
        <v>26.165240553545704</v>
      </c>
      <c r="D21" s="3">
        <v>73.184894430264521</v>
      </c>
      <c r="E21" s="3">
        <v>107.9957992209995</v>
      </c>
      <c r="F21" s="3">
        <v>75.575151002931705</v>
      </c>
      <c r="G21" s="3">
        <v>70.561144509169011</v>
      </c>
      <c r="H21" s="3">
        <v>25.384626870604652</v>
      </c>
    </row>
    <row r="22" spans="1:8" ht="18" customHeight="1" x14ac:dyDescent="0.3">
      <c r="A22" s="2" t="s">
        <v>3</v>
      </c>
      <c r="B22" s="1" t="s">
        <v>32</v>
      </c>
      <c r="C22" s="3">
        <v>41.540197828218382</v>
      </c>
      <c r="D22" s="3">
        <v>46.28188062598359</v>
      </c>
      <c r="E22" s="3">
        <v>33.901059302160888</v>
      </c>
      <c r="F22" s="3">
        <v>33.711070342718571</v>
      </c>
      <c r="G22" s="3">
        <v>41.190678579598369</v>
      </c>
      <c r="H22" s="3">
        <v>42.491298616428125</v>
      </c>
    </row>
    <row r="23" spans="1:8" ht="18" customHeight="1" x14ac:dyDescent="0.3">
      <c r="A23" s="2" t="s">
        <v>4</v>
      </c>
      <c r="B23" s="1" t="s">
        <v>32</v>
      </c>
      <c r="C23" s="3">
        <v>27.368440828847127</v>
      </c>
      <c r="D23" s="3">
        <v>61.157698071851335</v>
      </c>
      <c r="E23" s="3">
        <v>54.179409151717138</v>
      </c>
      <c r="F23" s="3">
        <v>42.942824535031647</v>
      </c>
      <c r="G23" s="3">
        <v>55.259338835146799</v>
      </c>
      <c r="H23" s="3">
        <v>28.237137388309087</v>
      </c>
    </row>
    <row r="24" spans="1:8" ht="18" customHeight="1" x14ac:dyDescent="0.3">
      <c r="A24" s="2" t="s">
        <v>5</v>
      </c>
      <c r="B24" s="1" t="s">
        <v>32</v>
      </c>
      <c r="C24" s="3">
        <v>174.08437294222415</v>
      </c>
      <c r="D24" s="3">
        <v>37.616470516935301</v>
      </c>
      <c r="E24" s="3">
        <v>199.17558850318963</v>
      </c>
      <c r="F24" s="3">
        <v>44.392486193237488</v>
      </c>
      <c r="G24" s="3">
        <v>41.568486865472401</v>
      </c>
      <c r="H24" s="3">
        <v>45.192839333495492</v>
      </c>
    </row>
    <row r="25" spans="1:8" ht="18" customHeight="1" x14ac:dyDescent="0.3">
      <c r="A25" s="2" t="s">
        <v>6</v>
      </c>
      <c r="B25" s="1" t="s">
        <v>32</v>
      </c>
      <c r="C25" s="3">
        <v>191.70307930403843</v>
      </c>
      <c r="D25" s="3">
        <v>127.58413277399033</v>
      </c>
      <c r="E25" s="3">
        <v>106.12113668680186</v>
      </c>
      <c r="F25" s="3">
        <v>113.19496464616802</v>
      </c>
      <c r="G25" s="3">
        <v>111.20162305804635</v>
      </c>
      <c r="H25" s="3">
        <v>149.56067096343773</v>
      </c>
    </row>
    <row r="26" spans="1:8" ht="18" customHeight="1" x14ac:dyDescent="0.3">
      <c r="A26" s="2" t="s">
        <v>7</v>
      </c>
      <c r="B26" s="1" t="s">
        <v>32</v>
      </c>
      <c r="C26" s="3">
        <v>27.482224531875303</v>
      </c>
      <c r="D26" s="3">
        <v>21.445287501794247</v>
      </c>
      <c r="E26" s="3">
        <v>22.79059749694094</v>
      </c>
      <c r="F26" s="3">
        <v>17.476135709306543</v>
      </c>
      <c r="G26" s="3">
        <v>20.913574851958597</v>
      </c>
      <c r="H26" s="3">
        <v>24.794823556374823</v>
      </c>
    </row>
    <row r="27" spans="1:8" ht="18" customHeight="1" x14ac:dyDescent="0.3">
      <c r="A27" s="2" t="s">
        <v>46</v>
      </c>
      <c r="B27" s="1" t="s">
        <v>32</v>
      </c>
      <c r="C27" s="3">
        <v>20.807067024883253</v>
      </c>
      <c r="D27" s="3">
        <v>33.116792292408903</v>
      </c>
      <c r="E27" s="3">
        <v>68.512115398145625</v>
      </c>
      <c r="F27" s="3">
        <v>41.456183152627624</v>
      </c>
      <c r="G27" s="3">
        <v>39.805215933867821</v>
      </c>
      <c r="H27" s="3">
        <v>34.046039560104944</v>
      </c>
    </row>
    <row r="28" spans="1:8" ht="18" customHeight="1" x14ac:dyDescent="0.3">
      <c r="A28" s="2" t="s">
        <v>47</v>
      </c>
      <c r="B28" s="1" t="s">
        <v>32</v>
      </c>
      <c r="C28" s="3">
        <v>153.7869634040004</v>
      </c>
      <c r="D28" s="3">
        <v>285.67761562055966</v>
      </c>
      <c r="E28" s="3">
        <v>42.009816300720423</v>
      </c>
      <c r="F28" s="3">
        <v>77.496095466372466</v>
      </c>
      <c r="G28" s="3">
        <v>219.96561132990422</v>
      </c>
      <c r="H28" s="3">
        <v>308.10809374790404</v>
      </c>
    </row>
    <row r="29" spans="1:8" ht="18" customHeight="1" x14ac:dyDescent="0.3">
      <c r="A29" s="2" t="s">
        <v>48</v>
      </c>
      <c r="B29" s="1" t="s">
        <v>32</v>
      </c>
      <c r="C29" s="3">
        <v>44.095433426774242</v>
      </c>
      <c r="D29" s="3">
        <v>29.198128730849689</v>
      </c>
      <c r="E29" s="3">
        <v>34.718712098184724</v>
      </c>
      <c r="F29" s="3">
        <v>30.392237589595084</v>
      </c>
      <c r="G29" s="3">
        <v>29.589311152732744</v>
      </c>
      <c r="H29" s="3">
        <v>45.3508175415582</v>
      </c>
    </row>
    <row r="30" spans="1:8" ht="18" customHeight="1" x14ac:dyDescent="0.3">
      <c r="A30" s="2" t="s">
        <v>49</v>
      </c>
      <c r="B30" s="1" t="s">
        <v>32</v>
      </c>
      <c r="C30" s="3">
        <v>315.95720696243092</v>
      </c>
      <c r="D30" s="3">
        <v>160.98580369944528</v>
      </c>
      <c r="E30" s="3">
        <v>374.1874014155245</v>
      </c>
      <c r="F30" s="3">
        <v>187.11470185808406</v>
      </c>
      <c r="G30" s="3">
        <v>160.32813089859405</v>
      </c>
      <c r="H30" s="3">
        <v>304.39064714848899</v>
      </c>
    </row>
    <row r="31" spans="1:8" ht="18" customHeight="1" x14ac:dyDescent="0.3">
      <c r="A31" s="2" t="s">
        <v>8</v>
      </c>
      <c r="B31" s="1" t="s">
        <v>32</v>
      </c>
      <c r="C31" s="3">
        <v>46.754651597348072</v>
      </c>
      <c r="D31" s="3">
        <v>22.410559050618321</v>
      </c>
      <c r="E31" s="3">
        <v>69.166550105431824</v>
      </c>
      <c r="F31" s="3">
        <v>34.015225784317103</v>
      </c>
      <c r="G31" s="3">
        <v>21.649798023425127</v>
      </c>
      <c r="H31" s="3">
        <v>45.011335914168448</v>
      </c>
    </row>
    <row r="32" spans="1:8" ht="18" customHeight="1" x14ac:dyDescent="0.3">
      <c r="A32" s="2" t="s">
        <v>9</v>
      </c>
      <c r="B32" s="1" t="s">
        <v>32</v>
      </c>
      <c r="C32" s="3">
        <v>2.7594496756678653</v>
      </c>
      <c r="D32" s="3">
        <v>1.3675013861506391</v>
      </c>
      <c r="E32" s="3">
        <v>3.1129391043414967</v>
      </c>
      <c r="F32" s="3">
        <v>2.0645203146636919</v>
      </c>
      <c r="G32" s="3">
        <v>1.3472747824329783</v>
      </c>
      <c r="H32" s="3">
        <v>2.5613248122126548</v>
      </c>
    </row>
    <row r="33" spans="1:8" ht="18" customHeight="1" x14ac:dyDescent="0.3">
      <c r="A33" s="2" t="s">
        <v>10</v>
      </c>
      <c r="B33" s="1" t="s">
        <v>32</v>
      </c>
      <c r="C33" s="3">
        <v>0.14691761659313521</v>
      </c>
      <c r="D33" s="3">
        <v>0.52735774532282098</v>
      </c>
      <c r="E33" s="3">
        <v>1.007172179916604</v>
      </c>
      <c r="F33" s="3">
        <v>1.1253433308403233</v>
      </c>
      <c r="G33" s="3">
        <v>0.43060099351879233</v>
      </c>
      <c r="H33" s="3">
        <v>0.19155238062775007</v>
      </c>
    </row>
    <row r="34" spans="1:8" ht="18" customHeight="1" x14ac:dyDescent="0.3">
      <c r="A34" s="2" t="s">
        <v>11</v>
      </c>
      <c r="B34" s="1" t="s">
        <v>32</v>
      </c>
      <c r="C34" s="3">
        <v>404.05959177945567</v>
      </c>
      <c r="D34" s="3">
        <v>680.26864587151874</v>
      </c>
      <c r="E34" s="3">
        <v>258.71268942349553</v>
      </c>
      <c r="F34" s="3">
        <v>246.66166494856685</v>
      </c>
      <c r="G34" s="3">
        <v>790.44848202625303</v>
      </c>
      <c r="H34" s="3">
        <v>670.94965506489109</v>
      </c>
    </row>
    <row r="35" spans="1:8" ht="18" customHeight="1" x14ac:dyDescent="0.3">
      <c r="A35" s="2" t="s">
        <v>12</v>
      </c>
      <c r="B35" s="1" t="s">
        <v>32</v>
      </c>
      <c r="C35" s="3">
        <v>43.282473676168358</v>
      </c>
      <c r="D35" s="3">
        <v>23.812564059036777</v>
      </c>
      <c r="E35" s="3">
        <v>36.648343940936044</v>
      </c>
      <c r="F35" s="3">
        <v>27.629292905698527</v>
      </c>
      <c r="G35" s="3">
        <v>25.003610528546584</v>
      </c>
      <c r="H35" s="3">
        <v>44.995657923784606</v>
      </c>
    </row>
    <row r="36" spans="1:8" ht="18" customHeight="1" x14ac:dyDescent="0.3">
      <c r="A36" s="2" t="s">
        <v>40</v>
      </c>
      <c r="B36" s="1" t="s">
        <v>32</v>
      </c>
      <c r="C36" s="3">
        <v>93.716766109093314</v>
      </c>
      <c r="D36" s="3">
        <v>51.173608650083224</v>
      </c>
      <c r="E36" s="3">
        <v>67.068277348535048</v>
      </c>
      <c r="F36" s="3">
        <v>56.048067432972189</v>
      </c>
      <c r="G36" s="3">
        <v>50.594143436515552</v>
      </c>
      <c r="H36" s="3">
        <v>95.448468472758634</v>
      </c>
    </row>
    <row r="37" spans="1:8" ht="18" customHeight="1" x14ac:dyDescent="0.3">
      <c r="A37" s="2" t="s">
        <v>13</v>
      </c>
      <c r="B37" s="1" t="s">
        <v>32</v>
      </c>
      <c r="C37" s="3">
        <v>11.313983777087518</v>
      </c>
      <c r="D37" s="3">
        <v>7.0204117968064867</v>
      </c>
      <c r="E37" s="3">
        <v>8.7292231572082155</v>
      </c>
      <c r="F37" s="3">
        <v>7.633220140647782</v>
      </c>
      <c r="G37" s="3">
        <v>7.0068373367091406</v>
      </c>
      <c r="H37" s="3">
        <v>11.732710332433198</v>
      </c>
    </row>
    <row r="38" spans="1:8" ht="18" customHeight="1" x14ac:dyDescent="0.3">
      <c r="A38" s="2" t="s">
        <v>14</v>
      </c>
      <c r="B38" s="1" t="s">
        <v>32</v>
      </c>
      <c r="C38" s="3">
        <v>47.953313152275562</v>
      </c>
      <c r="D38" s="3">
        <v>28.147880161149491</v>
      </c>
      <c r="E38" s="3">
        <v>32.548835065938896</v>
      </c>
      <c r="F38" s="3">
        <v>29.182985701011237</v>
      </c>
      <c r="G38" s="3">
        <v>28.493277616740329</v>
      </c>
      <c r="H38" s="3">
        <v>49.273305988518068</v>
      </c>
    </row>
    <row r="39" spans="1:8" ht="18" customHeight="1" x14ac:dyDescent="0.3">
      <c r="A39" s="2" t="s">
        <v>15</v>
      </c>
      <c r="B39" s="1" t="s">
        <v>32</v>
      </c>
      <c r="C39" s="3">
        <v>10.536546815502275</v>
      </c>
      <c r="D39" s="3">
        <v>6.6483985057478892</v>
      </c>
      <c r="E39" s="3">
        <v>7.0385261815853939</v>
      </c>
      <c r="F39" s="3">
        <v>6.488598629625236</v>
      </c>
      <c r="G39" s="3">
        <v>6.6477954462360538</v>
      </c>
      <c r="H39" s="3">
        <v>11.189108275148804</v>
      </c>
    </row>
    <row r="40" spans="1:8" ht="18" customHeight="1" x14ac:dyDescent="0.3">
      <c r="A40" s="2" t="s">
        <v>16</v>
      </c>
      <c r="B40" s="1" t="s">
        <v>32</v>
      </c>
      <c r="C40" s="3">
        <v>2.8243752153530961</v>
      </c>
      <c r="D40" s="3">
        <v>2.0263521614517779</v>
      </c>
      <c r="E40" s="3">
        <v>1.6693781809314019</v>
      </c>
      <c r="F40" s="3">
        <v>1.7502514777789269</v>
      </c>
      <c r="G40" s="3">
        <v>2.1441351053354878</v>
      </c>
      <c r="H40" s="3">
        <v>3.1251212054208968</v>
      </c>
    </row>
    <row r="41" spans="1:8" ht="18" customHeight="1" x14ac:dyDescent="0.3">
      <c r="A41" s="2" t="s">
        <v>17</v>
      </c>
      <c r="B41" s="1" t="s">
        <v>32</v>
      </c>
      <c r="C41" s="3">
        <v>10.156628862174417</v>
      </c>
      <c r="D41" s="3">
        <v>6.5366753920243879</v>
      </c>
      <c r="E41" s="3">
        <v>6.6641771798991245</v>
      </c>
      <c r="F41" s="3">
        <v>6.3712591725273455</v>
      </c>
      <c r="G41" s="3">
        <v>6.3666725099240953</v>
      </c>
      <c r="H41" s="3">
        <v>10.08696733245648</v>
      </c>
    </row>
    <row r="42" spans="1:8" ht="18" customHeight="1" x14ac:dyDescent="0.3">
      <c r="A42" s="2" t="s">
        <v>18</v>
      </c>
      <c r="B42" s="1" t="s">
        <v>32</v>
      </c>
      <c r="C42" s="3">
        <v>1.6192307068874963</v>
      </c>
      <c r="D42" s="3">
        <v>1.0152864702514433</v>
      </c>
      <c r="E42" s="3">
        <v>1.1375559188438926</v>
      </c>
      <c r="F42" s="3">
        <v>1.01618565816411</v>
      </c>
      <c r="G42" s="3">
        <v>1.0021257286985676</v>
      </c>
      <c r="H42" s="3">
        <v>1.5871054914056633</v>
      </c>
    </row>
    <row r="43" spans="1:8" ht="18" customHeight="1" x14ac:dyDescent="0.3">
      <c r="A43" s="2" t="s">
        <v>19</v>
      </c>
      <c r="B43" s="1" t="s">
        <v>32</v>
      </c>
      <c r="C43" s="3">
        <v>9.3573107176226173</v>
      </c>
      <c r="D43" s="3">
        <v>6.1153926405890155</v>
      </c>
      <c r="E43" s="3">
        <v>6.82093694915668</v>
      </c>
      <c r="F43" s="3">
        <v>6.0316380544083215</v>
      </c>
      <c r="G43" s="3">
        <v>6.1509622895244966</v>
      </c>
      <c r="H43" s="3">
        <v>9.2756889793045865</v>
      </c>
    </row>
    <row r="44" spans="1:8" ht="18" customHeight="1" x14ac:dyDescent="0.3">
      <c r="A44" s="2" t="s">
        <v>20</v>
      </c>
      <c r="B44" s="1" t="s">
        <v>32</v>
      </c>
      <c r="C44" s="3">
        <v>1.7973664570761854</v>
      </c>
      <c r="D44" s="3">
        <v>1.1619247192931055</v>
      </c>
      <c r="E44" s="3">
        <v>1.4412557995735735</v>
      </c>
      <c r="F44" s="3">
        <v>1.2366357185310015</v>
      </c>
      <c r="G44" s="3">
        <v>1.204289831928244</v>
      </c>
      <c r="H44" s="3">
        <v>1.8326342286963906</v>
      </c>
    </row>
    <row r="45" spans="1:8" ht="18" customHeight="1" x14ac:dyDescent="0.3">
      <c r="A45" s="2" t="s">
        <v>21</v>
      </c>
      <c r="B45" s="1" t="s">
        <v>32</v>
      </c>
      <c r="C45" s="3">
        <v>4.7767610892795869</v>
      </c>
      <c r="D45" s="3">
        <v>2.993730303410882</v>
      </c>
      <c r="E45" s="3">
        <v>3.8568865775550942</v>
      </c>
      <c r="F45" s="3">
        <v>3.2444884353345729</v>
      </c>
      <c r="G45" s="3">
        <v>3.0876722280224573</v>
      </c>
      <c r="H45" s="3">
        <v>4.8929620244519256</v>
      </c>
    </row>
    <row r="46" spans="1:8" ht="18" customHeight="1" x14ac:dyDescent="0.3">
      <c r="A46" s="2" t="s">
        <v>22</v>
      </c>
      <c r="B46" s="1" t="s">
        <v>32</v>
      </c>
      <c r="C46" s="3">
        <v>0.63905737616693592</v>
      </c>
      <c r="D46" s="3">
        <v>0.40264789392101352</v>
      </c>
      <c r="E46" s="3">
        <v>0.54090386299326443</v>
      </c>
      <c r="F46" s="3">
        <v>0.44731298122084201</v>
      </c>
      <c r="G46" s="3">
        <v>0.41151576366606352</v>
      </c>
      <c r="H46" s="3">
        <v>0.63552378757387329</v>
      </c>
    </row>
    <row r="47" spans="1:8" ht="18" customHeight="1" x14ac:dyDescent="0.3">
      <c r="A47" s="2" t="s">
        <v>23</v>
      </c>
      <c r="B47" s="1" t="s">
        <v>32</v>
      </c>
      <c r="C47" s="3">
        <v>4.3937748783687507</v>
      </c>
      <c r="D47" s="3">
        <v>2.7369596719222593</v>
      </c>
      <c r="E47" s="3">
        <v>3.413450545099511</v>
      </c>
      <c r="F47" s="3">
        <v>2.9822341047989682</v>
      </c>
      <c r="G47" s="3">
        <v>2.6902214849220938</v>
      </c>
      <c r="H47" s="3">
        <v>4.0566079357241493</v>
      </c>
    </row>
    <row r="48" spans="1:8" ht="18" customHeight="1" x14ac:dyDescent="0.3">
      <c r="A48" s="2" t="s">
        <v>24</v>
      </c>
      <c r="B48" s="1" t="s">
        <v>32</v>
      </c>
      <c r="C48" s="3">
        <v>0.63760211556607205</v>
      </c>
      <c r="D48" s="3">
        <v>0.41070769250287986</v>
      </c>
      <c r="E48" s="3">
        <v>0.46510844832831871</v>
      </c>
      <c r="F48" s="3">
        <v>0.44711770596100042</v>
      </c>
      <c r="G48" s="3">
        <v>0.40269209039827419</v>
      </c>
      <c r="H48" s="3">
        <v>0.62120956979644104</v>
      </c>
    </row>
    <row r="49" spans="1:8" ht="18" customHeight="1" x14ac:dyDescent="0.3">
      <c r="A49" s="2" t="s">
        <v>25</v>
      </c>
      <c r="B49" s="1" t="s">
        <v>32</v>
      </c>
      <c r="C49" s="3">
        <v>8.7316533144005799</v>
      </c>
      <c r="D49" s="3">
        <v>4.6394960146129343</v>
      </c>
      <c r="E49" s="3">
        <v>9.2041602141967758</v>
      </c>
      <c r="F49" s="3">
        <v>5.3245525153647026</v>
      </c>
      <c r="G49" s="3">
        <v>4.6018270074162055</v>
      </c>
      <c r="H49" s="3">
        <v>8.427254220175417</v>
      </c>
    </row>
    <row r="50" spans="1:8" ht="18" customHeight="1" x14ac:dyDescent="0.3">
      <c r="A50" s="2" t="s">
        <v>26</v>
      </c>
      <c r="B50" s="1" t="s">
        <v>32</v>
      </c>
      <c r="C50" s="3">
        <v>2.9404873922862675</v>
      </c>
      <c r="D50" s="3">
        <v>1.3777895697333729</v>
      </c>
      <c r="E50" s="3">
        <v>3.5690831369880103</v>
      </c>
      <c r="F50" s="3">
        <v>2.025008493676467</v>
      </c>
      <c r="G50" s="3">
        <v>1.3410743692977753</v>
      </c>
      <c r="H50" s="3">
        <v>2.8002060536077851</v>
      </c>
    </row>
    <row r="51" spans="1:8" ht="18" customHeight="1" x14ac:dyDescent="0.3">
      <c r="A51" s="2" t="s">
        <v>27</v>
      </c>
      <c r="B51" s="1" t="s">
        <v>32</v>
      </c>
      <c r="C51" s="3">
        <v>6.3638380232020231E-2</v>
      </c>
      <c r="D51" s="3">
        <v>9.1009437820776778E-2</v>
      </c>
      <c r="E51" s="3">
        <v>0.11052524667059777</v>
      </c>
      <c r="F51" s="3">
        <v>8.0303737258859906E-2</v>
      </c>
      <c r="G51" s="3">
        <v>0.12119967400752833</v>
      </c>
      <c r="H51" s="3">
        <v>9.0107209542345579E-2</v>
      </c>
    </row>
    <row r="52" spans="1:8" ht="18" customHeight="1" x14ac:dyDescent="0.3">
      <c r="A52" s="2" t="s">
        <v>28</v>
      </c>
      <c r="B52" s="1" t="s">
        <v>32</v>
      </c>
      <c r="C52" s="3">
        <v>6.5462873641351456</v>
      </c>
      <c r="D52" s="3">
        <v>2.9593102591073848</v>
      </c>
      <c r="E52" s="3">
        <v>6.7023080405923876</v>
      </c>
      <c r="F52" s="3">
        <v>4.4443188431445764</v>
      </c>
      <c r="G52" s="3">
        <v>2.9158270641454469</v>
      </c>
      <c r="H52" s="3">
        <v>6.1153653632754557</v>
      </c>
    </row>
    <row r="53" spans="1:8" ht="18" customHeight="1" x14ac:dyDescent="0.3">
      <c r="A53" s="2" t="s">
        <v>29</v>
      </c>
      <c r="B53" s="1" t="s">
        <v>32</v>
      </c>
      <c r="C53" s="3">
        <v>7.0969316862896861</v>
      </c>
      <c r="D53" s="3">
        <v>2.8225314491745257</v>
      </c>
      <c r="E53" s="3">
        <v>6.1928926795182448</v>
      </c>
      <c r="F53" s="3">
        <v>4.5661241413145639</v>
      </c>
      <c r="G53" s="3">
        <v>2.9418684172677669</v>
      </c>
      <c r="H53" s="3">
        <v>6.9721453424974706</v>
      </c>
    </row>
    <row r="54" spans="1:8" ht="18" customHeight="1" x14ac:dyDescent="0.3">
      <c r="A54" s="2" t="s">
        <v>30</v>
      </c>
      <c r="B54" s="1" t="s">
        <v>32</v>
      </c>
      <c r="C54" s="3">
        <v>1.6026356816603629</v>
      </c>
      <c r="D54" s="3">
        <v>0.61102112456216839</v>
      </c>
      <c r="E54" s="3">
        <v>1.5296171945102512</v>
      </c>
      <c r="F54" s="3">
        <v>0.87912318742161599</v>
      </c>
      <c r="G54" s="3">
        <v>0.59131633180085452</v>
      </c>
      <c r="H54" s="3">
        <v>1.2774563756108117</v>
      </c>
    </row>
    <row r="55" spans="1:8" ht="18" customHeight="1" x14ac:dyDescent="0.3">
      <c r="A55" s="2" t="s">
        <v>105</v>
      </c>
      <c r="B55" s="1" t="s">
        <v>32</v>
      </c>
      <c r="C55" s="5">
        <f>(48*C4/(48+16*2)*10000)</f>
        <v>20027.400000000001</v>
      </c>
      <c r="D55" s="5">
        <f t="shared" ref="D55:H55" si="2">(48*D4/(48+16*2)*10000)</f>
        <v>14541.599999999999</v>
      </c>
      <c r="E55" s="5">
        <f t="shared" si="2"/>
        <v>28531.8</v>
      </c>
      <c r="F55" s="5">
        <f t="shared" si="2"/>
        <v>14729.4</v>
      </c>
      <c r="G55" s="5">
        <f t="shared" si="2"/>
        <v>14677.8</v>
      </c>
      <c r="H55" s="5">
        <f t="shared" si="2"/>
        <v>19381.800000000003</v>
      </c>
    </row>
    <row r="56" spans="1:8" ht="18" customHeight="1" x14ac:dyDescent="0.3">
      <c r="A56" s="2" t="s">
        <v>95</v>
      </c>
      <c r="C56" s="5">
        <f>(48*C4/(48+16*2)*10000)/C29</f>
        <v>454.18308526795414</v>
      </c>
      <c r="D56" s="5">
        <f t="shared" ref="D56:H56" si="3">(48*D4/(48+16*2)*10000)/D29</f>
        <v>498.03191615618397</v>
      </c>
      <c r="E56" s="5">
        <f t="shared" si="3"/>
        <v>821.79891694461185</v>
      </c>
      <c r="F56" s="5">
        <f t="shared" si="3"/>
        <v>484.64348689622886</v>
      </c>
      <c r="G56" s="5">
        <f t="shared" si="3"/>
        <v>496.0507503617373</v>
      </c>
      <c r="H56" s="5">
        <f t="shared" si="3"/>
        <v>427.3748754857412</v>
      </c>
    </row>
    <row r="57" spans="1:8" ht="18" customHeight="1" x14ac:dyDescent="0.3">
      <c r="A57" s="2" t="s">
        <v>100</v>
      </c>
      <c r="C57" s="5">
        <f>C31/C54</f>
        <v>29.173599547533666</v>
      </c>
      <c r="D57" s="5">
        <f>D31/D54</f>
        <v>36.677224648618768</v>
      </c>
      <c r="E57" s="5">
        <f t="shared" ref="E57:G57" si="4">E31/E54</f>
        <v>45.218209074576585</v>
      </c>
      <c r="F57" s="5">
        <f t="shared" si="4"/>
        <v>38.692217735810722</v>
      </c>
      <c r="G57" s="5">
        <f t="shared" si="4"/>
        <v>36.612886976232573</v>
      </c>
      <c r="H57" s="5">
        <f>H31/H54</f>
        <v>35.235125655579765</v>
      </c>
    </row>
    <row r="58" spans="1:8" ht="18" customHeight="1" x14ac:dyDescent="0.3">
      <c r="A58" s="2" t="s">
        <v>102</v>
      </c>
      <c r="C58" s="3">
        <f t="shared" ref="C58:H58" si="5">C52/C38</f>
        <v>0.13651376586529976</v>
      </c>
      <c r="D58" s="3">
        <f t="shared" si="5"/>
        <v>0.10513439172559465</v>
      </c>
      <c r="E58" s="3">
        <f t="shared" si="5"/>
        <v>0.20591545064560837</v>
      </c>
      <c r="F58" s="3">
        <f t="shared" si="5"/>
        <v>0.15229143750670357</v>
      </c>
      <c r="G58" s="3">
        <f t="shared" si="5"/>
        <v>0.10233385935327934</v>
      </c>
      <c r="H58" s="3">
        <f t="shared" si="5"/>
        <v>0.12411112346917601</v>
      </c>
    </row>
    <row r="59" spans="1:8" ht="18" customHeight="1" x14ac:dyDescent="0.3">
      <c r="A59" s="2" t="s">
        <v>101</v>
      </c>
      <c r="C59" s="3">
        <f>C35/C31</f>
        <v>0.92573620372402354</v>
      </c>
      <c r="D59" s="3">
        <f t="shared" ref="D59:H59" si="6">D35/D31</f>
        <v>1.0625600193753209</v>
      </c>
      <c r="E59" s="3">
        <f>E35/E31</f>
        <v>0.52985646797581076</v>
      </c>
      <c r="F59" s="3">
        <f t="shared" si="6"/>
        <v>0.81226251681789974</v>
      </c>
      <c r="G59" s="3">
        <f t="shared" si="6"/>
        <v>1.1549119535199648</v>
      </c>
      <c r="H59" s="3">
        <f t="shared" si="6"/>
        <v>0.9996516879567019</v>
      </c>
    </row>
    <row r="60" spans="1:8" ht="18" customHeight="1" x14ac:dyDescent="0.3">
      <c r="A60" s="2" t="s">
        <v>103</v>
      </c>
      <c r="C60" s="3">
        <f>C39/C38</f>
        <v>0.21972510600140413</v>
      </c>
      <c r="D60" s="3">
        <f t="shared" ref="D60:H60" si="7">D39/D38</f>
        <v>0.23619535352876053</v>
      </c>
      <c r="E60" s="3">
        <f t="shared" si="7"/>
        <v>0.21624510269957223</v>
      </c>
      <c r="F60" s="3">
        <f t="shared" si="7"/>
        <v>0.22234183630499452</v>
      </c>
      <c r="G60" s="3">
        <f t="shared" si="7"/>
        <v>0.23331101236069629</v>
      </c>
      <c r="H60" s="3">
        <f t="shared" si="7"/>
        <v>0.22708255617668827</v>
      </c>
    </row>
    <row r="61" spans="1:8" ht="18" customHeight="1" x14ac:dyDescent="0.3">
      <c r="A61" s="2" t="s">
        <v>97</v>
      </c>
      <c r="C61" s="3">
        <f t="shared" ref="C61:H61" si="8">(C35/0.237)/(C47/0.17)</f>
        <v>7.0660197585714464</v>
      </c>
      <c r="D61" s="3">
        <f t="shared" si="8"/>
        <v>6.2407723165520075</v>
      </c>
      <c r="E61" s="3">
        <f t="shared" si="8"/>
        <v>7.70125165080744</v>
      </c>
      <c r="F61" s="3">
        <f t="shared" si="8"/>
        <v>6.6455145528100719</v>
      </c>
      <c r="G61" s="3">
        <f t="shared" si="8"/>
        <v>6.6667668006521827</v>
      </c>
      <c r="H61" s="3">
        <f t="shared" si="8"/>
        <v>7.9562449599802196</v>
      </c>
    </row>
    <row r="62" spans="1:8" ht="18" customHeight="1" x14ac:dyDescent="0.3">
      <c r="A62" s="2" t="s">
        <v>99</v>
      </c>
      <c r="C62" s="3">
        <f>(C40/0.058)/SQRT((C39/0.153)*(C41/0.2055))</f>
        <v>0.83468399242032743</v>
      </c>
      <c r="D62" s="3">
        <f t="shared" ref="D62:H62" si="9">(D40/0.058)/SQRT((D39/0.153)*(D41/0.2055))</f>
        <v>0.93972672504205434</v>
      </c>
      <c r="E62" s="3">
        <f t="shared" si="9"/>
        <v>0.74518522441516288</v>
      </c>
      <c r="F62" s="3">
        <f t="shared" si="9"/>
        <v>0.83221587661075269</v>
      </c>
      <c r="G62" s="3">
        <f t="shared" si="9"/>
        <v>1.0075827020503214</v>
      </c>
      <c r="H62" s="3">
        <f t="shared" si="9"/>
        <v>0.89931627995286012</v>
      </c>
    </row>
    <row r="63" spans="1:8" ht="18" customHeight="1" x14ac:dyDescent="0.3">
      <c r="A63" s="2" t="s">
        <v>104</v>
      </c>
      <c r="C63" s="3">
        <f t="shared" ref="C63:H63" si="10">(C31/0.713)/SQRT((C35/0.687)*(C53/0.085))</f>
        <v>0.90413186867818562</v>
      </c>
      <c r="D63" s="3">
        <f t="shared" si="10"/>
        <v>0.92646393207708533</v>
      </c>
      <c r="E63" s="3">
        <f t="shared" si="10"/>
        <v>1.5560389424354535</v>
      </c>
      <c r="F63" s="3">
        <f t="shared" si="10"/>
        <v>1.026391193200656</v>
      </c>
      <c r="G63" s="3">
        <f t="shared" si="10"/>
        <v>0.85553772773774683</v>
      </c>
      <c r="H63" s="3">
        <f t="shared" si="10"/>
        <v>0.86129452222933656</v>
      </c>
    </row>
  </sheetData>
  <mergeCells count="1">
    <mergeCell ref="A1:H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AB944-0BDD-4BF5-B4B3-9726C08320E5}">
  <dimension ref="A1:J52"/>
  <sheetViews>
    <sheetView tabSelected="1" workbookViewId="0">
      <selection activeCell="A53" sqref="A53"/>
    </sheetView>
  </sheetViews>
  <sheetFormatPr defaultColWidth="9.08203125" defaultRowHeight="14" x14ac:dyDescent="0.3"/>
  <cols>
    <col min="1" max="1" width="9.08203125" style="2"/>
    <col min="2" max="9" width="9.08203125" style="1"/>
    <col min="10" max="10" width="9.08203125" style="3"/>
    <col min="11" max="16384" width="9.08203125" style="1"/>
  </cols>
  <sheetData>
    <row r="1" spans="1:8" ht="18" customHeight="1" x14ac:dyDescent="0.3">
      <c r="A1" s="2" t="s">
        <v>57</v>
      </c>
      <c r="B1" s="2" t="s">
        <v>58</v>
      </c>
      <c r="C1" s="2" t="s">
        <v>38</v>
      </c>
      <c r="D1" s="2" t="s">
        <v>59</v>
      </c>
      <c r="E1" s="2" t="s">
        <v>60</v>
      </c>
      <c r="F1" s="2" t="s">
        <v>61</v>
      </c>
      <c r="G1" s="2" t="s">
        <v>62</v>
      </c>
      <c r="H1" s="2" t="s">
        <v>63</v>
      </c>
    </row>
    <row r="2" spans="1:8" ht="18" customHeight="1" x14ac:dyDescent="0.3">
      <c r="A2" s="2" t="s">
        <v>50</v>
      </c>
      <c r="B2" s="1" t="s">
        <v>31</v>
      </c>
      <c r="C2" s="3">
        <v>48.266569054474971</v>
      </c>
      <c r="D2" s="3">
        <v>48.213706251254322</v>
      </c>
      <c r="E2" s="3">
        <v>55.534815176225464</v>
      </c>
      <c r="F2" s="3">
        <v>45.636764896793458</v>
      </c>
      <c r="G2" s="3">
        <v>48.70485132894779</v>
      </c>
      <c r="H2" s="3">
        <v>50.861546782584035</v>
      </c>
    </row>
    <row r="3" spans="1:8" ht="18" customHeight="1" x14ac:dyDescent="0.3">
      <c r="A3" s="2" t="s">
        <v>51</v>
      </c>
      <c r="B3" s="1" t="s">
        <v>31</v>
      </c>
      <c r="C3" s="3">
        <v>3.3292207215788432</v>
      </c>
      <c r="D3" s="3">
        <v>2.4198661465358953</v>
      </c>
      <c r="E3" s="3">
        <v>4.7543681438438075</v>
      </c>
      <c r="F3" s="3">
        <v>2.4514924255285151</v>
      </c>
      <c r="G3" s="3">
        <v>2.4534961040732459</v>
      </c>
      <c r="H3" s="3">
        <v>3.2235531033546776</v>
      </c>
    </row>
    <row r="4" spans="1:8" ht="18" customHeight="1" x14ac:dyDescent="0.3">
      <c r="A4" s="2" t="s">
        <v>52</v>
      </c>
      <c r="B4" s="1" t="s">
        <v>31</v>
      </c>
      <c r="C4" s="3">
        <v>13.628670057160978</v>
      </c>
      <c r="D4" s="3">
        <v>14.343168491018361</v>
      </c>
      <c r="E4" s="3">
        <v>12.445560670108661</v>
      </c>
      <c r="F4" s="3">
        <v>11.04884210946784</v>
      </c>
      <c r="G4" s="3">
        <v>14.316590560112807</v>
      </c>
      <c r="H4" s="3">
        <v>13.563012614597643</v>
      </c>
    </row>
    <row r="5" spans="1:8" ht="18" customHeight="1" x14ac:dyDescent="0.3">
      <c r="A5" s="2" t="s">
        <v>53</v>
      </c>
      <c r="B5" s="1" t="s">
        <v>31</v>
      </c>
      <c r="C5" s="3">
        <v>12.593867786680121</v>
      </c>
      <c r="D5" s="3">
        <v>13.427481396205657</v>
      </c>
      <c r="E5" s="3">
        <v>12.008746285728</v>
      </c>
      <c r="F5" s="3">
        <v>13.167896623693066</v>
      </c>
      <c r="G5" s="3">
        <v>12.815387531630268</v>
      </c>
      <c r="H5" s="3">
        <v>13.702919788881866</v>
      </c>
    </row>
    <row r="6" spans="1:8" ht="18" customHeight="1" x14ac:dyDescent="0.3">
      <c r="A6" s="2" t="s">
        <v>41</v>
      </c>
      <c r="B6" s="1" t="s">
        <v>31</v>
      </c>
      <c r="C6" s="3">
        <v>0.31138821093409469</v>
      </c>
      <c r="D6" s="3">
        <v>0.13958462092990517</v>
      </c>
      <c r="E6" s="3">
        <v>3.3393454882842968E-2</v>
      </c>
      <c r="F6" s="3">
        <v>0.20940892159897742</v>
      </c>
      <c r="G6" s="3">
        <v>0.13810506214727791</v>
      </c>
      <c r="H6" s="3">
        <v>0.17902530004700157</v>
      </c>
    </row>
    <row r="7" spans="1:8" ht="18" customHeight="1" x14ac:dyDescent="0.3">
      <c r="A7" s="2" t="s">
        <v>42</v>
      </c>
      <c r="B7" s="1" t="s">
        <v>31</v>
      </c>
      <c r="C7" s="3">
        <v>5.2224849816528298</v>
      </c>
      <c r="D7" s="3">
        <v>7.1723330900420663</v>
      </c>
      <c r="E7" s="3">
        <v>5.968030266067851</v>
      </c>
      <c r="F7" s="3">
        <v>5.9801875393203447</v>
      </c>
      <c r="G7" s="3">
        <v>6.9545978354513771</v>
      </c>
      <c r="H7" s="3">
        <v>4.7748063303505743</v>
      </c>
    </row>
    <row r="8" spans="1:8" ht="18" customHeight="1" x14ac:dyDescent="0.3">
      <c r="A8" s="2" t="s">
        <v>43</v>
      </c>
      <c r="B8" s="1" t="s">
        <v>31</v>
      </c>
      <c r="C8" s="3">
        <v>5.5812496820788189</v>
      </c>
      <c r="D8" s="3">
        <v>6.1427217802930087</v>
      </c>
      <c r="E8" s="3">
        <v>0.66586948958004244</v>
      </c>
      <c r="F8" s="3">
        <v>6.2613966586444842</v>
      </c>
      <c r="G8" s="3">
        <v>6.5167135207563769</v>
      </c>
      <c r="H8" s="3">
        <v>5.4568787527704501</v>
      </c>
    </row>
    <row r="9" spans="1:8" ht="18" customHeight="1" x14ac:dyDescent="0.3">
      <c r="A9" s="2" t="s">
        <v>54</v>
      </c>
      <c r="B9" s="1" t="s">
        <v>31</v>
      </c>
      <c r="C9" s="3">
        <v>4.4812174660659645</v>
      </c>
      <c r="D9" s="3">
        <v>3.3909677367821454</v>
      </c>
      <c r="E9" s="3">
        <v>1.7307607708889061</v>
      </c>
      <c r="F9" s="3">
        <v>1.0967754820799089</v>
      </c>
      <c r="G9" s="3">
        <v>2.9973913488261061</v>
      </c>
      <c r="H9" s="3">
        <v>3.9071223928318015</v>
      </c>
    </row>
    <row r="10" spans="1:8" ht="18" customHeight="1" x14ac:dyDescent="0.3">
      <c r="A10" s="2" t="s">
        <v>55</v>
      </c>
      <c r="B10" s="1" t="s">
        <v>31</v>
      </c>
      <c r="C10" s="3">
        <v>1.8548643685910824</v>
      </c>
      <c r="D10" s="3">
        <v>2.126918165270987</v>
      </c>
      <c r="E10" s="3">
        <v>3.0672988094333515</v>
      </c>
      <c r="F10" s="3">
        <v>4.0694434735717353</v>
      </c>
      <c r="G10" s="3">
        <v>2.6105567629858366</v>
      </c>
      <c r="H10" s="3">
        <v>2.3676445200195979</v>
      </c>
    </row>
    <row r="11" spans="1:8" ht="18" customHeight="1" x14ac:dyDescent="0.3">
      <c r="A11" s="2" t="s">
        <v>56</v>
      </c>
      <c r="B11" s="1" t="s">
        <v>31</v>
      </c>
      <c r="C11" s="3">
        <v>0.46857841606930717</v>
      </c>
      <c r="D11" s="3">
        <v>0.30283272909900028</v>
      </c>
      <c r="E11" s="3">
        <v>0.23685357669896703</v>
      </c>
      <c r="F11" s="3">
        <v>0.28140884171002306</v>
      </c>
      <c r="G11" s="3">
        <v>0.31191484624403365</v>
      </c>
      <c r="H11" s="3">
        <v>0.45365050948365054</v>
      </c>
    </row>
    <row r="12" spans="1:8" ht="18" customHeight="1" x14ac:dyDescent="0.3">
      <c r="A12" s="2" t="s">
        <v>44</v>
      </c>
      <c r="B12" s="1" t="s">
        <v>31</v>
      </c>
      <c r="C12" s="3">
        <v>4.2618892547129619</v>
      </c>
      <c r="D12" s="3">
        <v>2.3204195925686668</v>
      </c>
      <c r="E12" s="3">
        <v>3.5543033565421185</v>
      </c>
      <c r="F12" s="3">
        <v>9.7963830275916486</v>
      </c>
      <c r="G12" s="3">
        <v>2.1803950988248526</v>
      </c>
      <c r="H12" s="3">
        <v>1.5098399050786697</v>
      </c>
    </row>
    <row r="13" spans="1:8" ht="18" customHeight="1" x14ac:dyDescent="0.3">
      <c r="A13" s="2" t="s">
        <v>33</v>
      </c>
      <c r="B13" s="1" t="s">
        <v>31</v>
      </c>
      <c r="C13" s="5">
        <v>99.999999999999972</v>
      </c>
      <c r="D13" s="5">
        <v>100.00000000000001</v>
      </c>
      <c r="E13" s="5">
        <v>100.00000000000001</v>
      </c>
      <c r="F13" s="5">
        <v>100</v>
      </c>
      <c r="G13" s="5">
        <v>99.999999999999972</v>
      </c>
      <c r="H13" s="5">
        <v>99.999999999999972</v>
      </c>
    </row>
    <row r="14" spans="1:8" ht="18" customHeight="1" x14ac:dyDescent="0.3">
      <c r="A14" s="2" t="s">
        <v>45</v>
      </c>
      <c r="B14" s="1" t="s">
        <v>32</v>
      </c>
      <c r="C14" s="3">
        <v>12.401131742931963</v>
      </c>
      <c r="D14" s="3">
        <v>17.175968789901397</v>
      </c>
      <c r="E14" s="3">
        <v>27.343744053264796</v>
      </c>
      <c r="F14" s="3">
        <v>12.790712636735059</v>
      </c>
      <c r="G14" s="3">
        <v>17.318989923616257</v>
      </c>
      <c r="H14" s="3">
        <v>11.624546298195382</v>
      </c>
    </row>
    <row r="15" spans="1:8" ht="18" customHeight="1" x14ac:dyDescent="0.3">
      <c r="A15" s="2" t="s">
        <v>64</v>
      </c>
      <c r="B15" s="1" t="s">
        <v>32</v>
      </c>
      <c r="C15" s="3">
        <v>2.1250118449125979</v>
      </c>
      <c r="D15" s="3">
        <v>0.99247367975302447</v>
      </c>
      <c r="E15" s="3">
        <v>2.2251476245456772</v>
      </c>
      <c r="F15" s="3">
        <v>1.1137727024208797</v>
      </c>
      <c r="G15" s="3">
        <v>1.1131531630439397</v>
      </c>
      <c r="H15" s="3">
        <v>1.8281149129007324</v>
      </c>
    </row>
    <row r="16" spans="1:8" ht="18" customHeight="1" x14ac:dyDescent="0.3">
      <c r="A16" s="2" t="s">
        <v>65</v>
      </c>
      <c r="B16" s="1" t="s">
        <v>32</v>
      </c>
      <c r="C16" s="3">
        <v>27.991801599376231</v>
      </c>
      <c r="D16" s="3">
        <v>33.364097096785699</v>
      </c>
      <c r="E16" s="3">
        <v>40.763159787970018</v>
      </c>
      <c r="F16" s="3">
        <v>27.291442575513475</v>
      </c>
      <c r="G16" s="3">
        <v>31.571552192746029</v>
      </c>
      <c r="H16" s="3">
        <v>27.181543027029278</v>
      </c>
    </row>
    <row r="17" spans="1:8" ht="18" customHeight="1" x14ac:dyDescent="0.3">
      <c r="A17" s="2" t="s">
        <v>39</v>
      </c>
      <c r="B17" s="1" t="s">
        <v>32</v>
      </c>
      <c r="C17" s="3">
        <v>308.87245895157133</v>
      </c>
      <c r="D17" s="3">
        <v>303.37499670147247</v>
      </c>
      <c r="E17" s="3">
        <v>368.2922101655451</v>
      </c>
      <c r="F17" s="3">
        <v>229.74047461511978</v>
      </c>
      <c r="G17" s="3">
        <v>297.83341952503781</v>
      </c>
      <c r="H17" s="3">
        <v>309.44198520393343</v>
      </c>
    </row>
    <row r="18" spans="1:8" ht="18" customHeight="1" x14ac:dyDescent="0.3">
      <c r="A18" s="2" t="s">
        <v>66</v>
      </c>
      <c r="B18" s="1" t="s">
        <v>32</v>
      </c>
      <c r="C18" s="3">
        <v>26.165240553545704</v>
      </c>
      <c r="D18" s="3">
        <v>73.184894430264521</v>
      </c>
      <c r="E18" s="3">
        <v>107.9957992209995</v>
      </c>
      <c r="F18" s="3">
        <v>75.575151002931705</v>
      </c>
      <c r="G18" s="3">
        <v>70.561144509169011</v>
      </c>
      <c r="H18" s="3">
        <v>25.384626870604652</v>
      </c>
    </row>
    <row r="19" spans="1:8" ht="18" customHeight="1" x14ac:dyDescent="0.3">
      <c r="A19" s="2" t="s">
        <v>67</v>
      </c>
      <c r="B19" s="1" t="s">
        <v>32</v>
      </c>
      <c r="C19" s="3">
        <v>41.540197828218382</v>
      </c>
      <c r="D19" s="3">
        <v>46.28188062598359</v>
      </c>
      <c r="E19" s="3">
        <v>33.901059302160888</v>
      </c>
      <c r="F19" s="3">
        <v>33.711070342718571</v>
      </c>
      <c r="G19" s="3">
        <v>41.190678579598369</v>
      </c>
      <c r="H19" s="3">
        <v>42.491298616428125</v>
      </c>
    </row>
    <row r="20" spans="1:8" ht="18" customHeight="1" x14ac:dyDescent="0.3">
      <c r="A20" s="2" t="s">
        <v>68</v>
      </c>
      <c r="B20" s="1" t="s">
        <v>32</v>
      </c>
      <c r="C20" s="3">
        <v>27.368440828847127</v>
      </c>
      <c r="D20" s="3">
        <v>61.157698071851335</v>
      </c>
      <c r="E20" s="3">
        <v>54.179409151717138</v>
      </c>
      <c r="F20" s="3">
        <v>42.942824535031647</v>
      </c>
      <c r="G20" s="3">
        <v>55.259338835146799</v>
      </c>
      <c r="H20" s="3">
        <v>28.237137388309087</v>
      </c>
    </row>
    <row r="21" spans="1:8" ht="18" customHeight="1" x14ac:dyDescent="0.3">
      <c r="A21" s="2" t="s">
        <v>69</v>
      </c>
      <c r="B21" s="1" t="s">
        <v>32</v>
      </c>
      <c r="C21" s="3">
        <v>174.08437294222415</v>
      </c>
      <c r="D21" s="3">
        <v>37.616470516935301</v>
      </c>
      <c r="E21" s="3">
        <v>199.17558850318963</v>
      </c>
      <c r="F21" s="3">
        <v>44.392486193237488</v>
      </c>
      <c r="G21" s="3">
        <v>41.568486865472401</v>
      </c>
      <c r="H21" s="3">
        <v>45.192839333495492</v>
      </c>
    </row>
    <row r="22" spans="1:8" ht="18" customHeight="1" x14ac:dyDescent="0.3">
      <c r="A22" s="2" t="s">
        <v>70</v>
      </c>
      <c r="B22" s="1" t="s">
        <v>32</v>
      </c>
      <c r="C22" s="3">
        <v>191.70307930403843</v>
      </c>
      <c r="D22" s="3">
        <v>127.58413277399033</v>
      </c>
      <c r="E22" s="3">
        <v>106.12113668680186</v>
      </c>
      <c r="F22" s="3">
        <v>113.19496464616802</v>
      </c>
      <c r="G22" s="3">
        <v>111.20162305804635</v>
      </c>
      <c r="H22" s="3">
        <v>149.56067096343773</v>
      </c>
    </row>
    <row r="23" spans="1:8" ht="18" customHeight="1" x14ac:dyDescent="0.3">
      <c r="A23" s="2" t="s">
        <v>71</v>
      </c>
      <c r="B23" s="1" t="s">
        <v>32</v>
      </c>
      <c r="C23" s="3">
        <v>27.482224531875303</v>
      </c>
      <c r="D23" s="3">
        <v>21.445287501794247</v>
      </c>
      <c r="E23" s="3">
        <v>22.79059749694094</v>
      </c>
      <c r="F23" s="3">
        <v>17.476135709306543</v>
      </c>
      <c r="G23" s="3">
        <v>20.913574851958597</v>
      </c>
      <c r="H23" s="3">
        <v>24.794823556374823</v>
      </c>
    </row>
    <row r="24" spans="1:8" ht="18" customHeight="1" x14ac:dyDescent="0.3">
      <c r="A24" s="2" t="s">
        <v>46</v>
      </c>
      <c r="B24" s="1" t="s">
        <v>32</v>
      </c>
      <c r="C24" s="3">
        <v>20.807067024883253</v>
      </c>
      <c r="D24" s="3">
        <v>33.116792292408903</v>
      </c>
      <c r="E24" s="3">
        <v>68.512115398145625</v>
      </c>
      <c r="F24" s="3">
        <v>41.456183152627624</v>
      </c>
      <c r="G24" s="3">
        <v>39.805215933867821</v>
      </c>
      <c r="H24" s="3">
        <v>34.046039560104944</v>
      </c>
    </row>
    <row r="25" spans="1:8" ht="18" customHeight="1" x14ac:dyDescent="0.3">
      <c r="A25" s="2" t="s">
        <v>47</v>
      </c>
      <c r="B25" s="1" t="s">
        <v>32</v>
      </c>
      <c r="C25" s="3">
        <v>153.7869634040004</v>
      </c>
      <c r="D25" s="3">
        <v>285.67761562055966</v>
      </c>
      <c r="E25" s="3">
        <v>42.009816300720423</v>
      </c>
      <c r="F25" s="3">
        <v>77.496095466372466</v>
      </c>
      <c r="G25" s="3">
        <v>219.96561132990422</v>
      </c>
      <c r="H25" s="3">
        <v>308.10809374790404</v>
      </c>
    </row>
    <row r="26" spans="1:8" ht="18" customHeight="1" x14ac:dyDescent="0.3">
      <c r="A26" s="2" t="s">
        <v>48</v>
      </c>
      <c r="B26" s="1" t="s">
        <v>32</v>
      </c>
      <c r="C26" s="3">
        <v>44.095433426774242</v>
      </c>
      <c r="D26" s="3">
        <v>29.198128730849689</v>
      </c>
      <c r="E26" s="3">
        <v>34.718712098184724</v>
      </c>
      <c r="F26" s="3">
        <v>30.392237589595084</v>
      </c>
      <c r="G26" s="3">
        <v>29.589311152732744</v>
      </c>
      <c r="H26" s="3">
        <v>45.3508175415582</v>
      </c>
    </row>
    <row r="27" spans="1:8" ht="18" customHeight="1" x14ac:dyDescent="0.3">
      <c r="A27" s="2" t="s">
        <v>49</v>
      </c>
      <c r="B27" s="1" t="s">
        <v>32</v>
      </c>
      <c r="C27" s="3">
        <v>315.95720696243092</v>
      </c>
      <c r="D27" s="3">
        <v>160.98580369944528</v>
      </c>
      <c r="E27" s="3">
        <v>374.1874014155245</v>
      </c>
      <c r="F27" s="3">
        <v>187.11470185808406</v>
      </c>
      <c r="G27" s="3">
        <v>160.32813089859405</v>
      </c>
      <c r="H27" s="3">
        <v>304.39064714848899</v>
      </c>
    </row>
    <row r="28" spans="1:8" ht="18" customHeight="1" x14ac:dyDescent="0.3">
      <c r="A28" s="2" t="s">
        <v>72</v>
      </c>
      <c r="B28" s="1" t="s">
        <v>32</v>
      </c>
      <c r="C28" s="3">
        <v>46.754651597348072</v>
      </c>
      <c r="D28" s="3">
        <v>22.410559050618321</v>
      </c>
      <c r="E28" s="3">
        <v>69.166550105431824</v>
      </c>
      <c r="F28" s="3">
        <v>34.015225784317103</v>
      </c>
      <c r="G28" s="3">
        <v>21.649798023425127</v>
      </c>
      <c r="H28" s="3">
        <v>45.011335914168448</v>
      </c>
    </row>
    <row r="29" spans="1:8" ht="18" customHeight="1" x14ac:dyDescent="0.3">
      <c r="A29" s="2" t="s">
        <v>73</v>
      </c>
      <c r="B29" s="1" t="s">
        <v>32</v>
      </c>
      <c r="C29" s="3">
        <v>2.7594496756678653</v>
      </c>
      <c r="D29" s="3">
        <v>1.3675013861506391</v>
      </c>
      <c r="E29" s="3">
        <v>3.1129391043414967</v>
      </c>
      <c r="F29" s="3">
        <v>2.0645203146636919</v>
      </c>
      <c r="G29" s="3">
        <v>1.3472747824329783</v>
      </c>
      <c r="H29" s="3">
        <v>2.5613248122126548</v>
      </c>
    </row>
    <row r="30" spans="1:8" ht="18" customHeight="1" x14ac:dyDescent="0.3">
      <c r="A30" s="2" t="s">
        <v>74</v>
      </c>
      <c r="B30" s="1" t="s">
        <v>32</v>
      </c>
      <c r="C30" s="3">
        <v>0.14691761659313521</v>
      </c>
      <c r="D30" s="3">
        <v>0.52735774532282098</v>
      </c>
      <c r="E30" s="3">
        <v>1.007172179916604</v>
      </c>
      <c r="F30" s="3">
        <v>1.1253433308403233</v>
      </c>
      <c r="G30" s="3">
        <v>0.43060099351879233</v>
      </c>
      <c r="H30" s="3">
        <v>0.19155238062775007</v>
      </c>
    </row>
    <row r="31" spans="1:8" ht="18" customHeight="1" x14ac:dyDescent="0.3">
      <c r="A31" s="2" t="s">
        <v>75</v>
      </c>
      <c r="B31" s="1" t="s">
        <v>32</v>
      </c>
      <c r="C31" s="3">
        <v>404.05959177945567</v>
      </c>
      <c r="D31" s="3">
        <v>680.26864587151874</v>
      </c>
      <c r="E31" s="3">
        <v>258.71268942349553</v>
      </c>
      <c r="F31" s="3">
        <v>246.66166494856685</v>
      </c>
      <c r="G31" s="3">
        <v>790.44848202625303</v>
      </c>
      <c r="H31" s="3">
        <v>670.94965506489109</v>
      </c>
    </row>
    <row r="32" spans="1:8" ht="18" customHeight="1" x14ac:dyDescent="0.3">
      <c r="A32" s="2" t="s">
        <v>76</v>
      </c>
      <c r="B32" s="1" t="s">
        <v>32</v>
      </c>
      <c r="C32" s="3">
        <v>43.282473676168358</v>
      </c>
      <c r="D32" s="3">
        <v>23.812564059036777</v>
      </c>
      <c r="E32" s="3">
        <v>36.648343940936044</v>
      </c>
      <c r="F32" s="3">
        <v>27.629292905698527</v>
      </c>
      <c r="G32" s="3">
        <v>25.003610528546584</v>
      </c>
      <c r="H32" s="3">
        <v>44.995657923784606</v>
      </c>
    </row>
    <row r="33" spans="1:8" ht="18" customHeight="1" x14ac:dyDescent="0.3">
      <c r="A33" s="2" t="s">
        <v>40</v>
      </c>
      <c r="B33" s="1" t="s">
        <v>32</v>
      </c>
      <c r="C33" s="3">
        <v>93.716766109093314</v>
      </c>
      <c r="D33" s="3">
        <v>51.173608650083224</v>
      </c>
      <c r="E33" s="3">
        <v>67.068277348535048</v>
      </c>
      <c r="F33" s="3">
        <v>56.048067432972189</v>
      </c>
      <c r="G33" s="3">
        <v>50.594143436515552</v>
      </c>
      <c r="H33" s="3">
        <v>95.448468472758634</v>
      </c>
    </row>
    <row r="34" spans="1:8" ht="18" customHeight="1" x14ac:dyDescent="0.3">
      <c r="A34" s="2" t="s">
        <v>77</v>
      </c>
      <c r="B34" s="1" t="s">
        <v>32</v>
      </c>
      <c r="C34" s="3">
        <v>11.313983777087518</v>
      </c>
      <c r="D34" s="3">
        <v>7.0204117968064867</v>
      </c>
      <c r="E34" s="3">
        <v>8.7292231572082155</v>
      </c>
      <c r="F34" s="3">
        <v>7.633220140647782</v>
      </c>
      <c r="G34" s="3">
        <v>7.0068373367091406</v>
      </c>
      <c r="H34" s="3">
        <v>11.732710332433198</v>
      </c>
    </row>
    <row r="35" spans="1:8" ht="18" customHeight="1" x14ac:dyDescent="0.3">
      <c r="A35" s="2" t="s">
        <v>78</v>
      </c>
      <c r="B35" s="1" t="s">
        <v>32</v>
      </c>
      <c r="C35" s="3">
        <v>47.953313152275562</v>
      </c>
      <c r="D35" s="3">
        <v>28.147880161149491</v>
      </c>
      <c r="E35" s="3">
        <v>32.548835065938896</v>
      </c>
      <c r="F35" s="3">
        <v>29.182985701011237</v>
      </c>
      <c r="G35" s="3">
        <v>28.493277616740329</v>
      </c>
      <c r="H35" s="3">
        <v>49.273305988518068</v>
      </c>
    </row>
    <row r="36" spans="1:8" ht="18" customHeight="1" x14ac:dyDescent="0.3">
      <c r="A36" s="2" t="s">
        <v>79</v>
      </c>
      <c r="B36" s="1" t="s">
        <v>32</v>
      </c>
      <c r="C36" s="3">
        <v>10.536546815502275</v>
      </c>
      <c r="D36" s="3">
        <v>6.6483985057478892</v>
      </c>
      <c r="E36" s="3">
        <v>7.0385261815853939</v>
      </c>
      <c r="F36" s="3">
        <v>6.488598629625236</v>
      </c>
      <c r="G36" s="3">
        <v>6.6477954462360538</v>
      </c>
      <c r="H36" s="3">
        <v>11.189108275148804</v>
      </c>
    </row>
    <row r="37" spans="1:8" ht="18" customHeight="1" x14ac:dyDescent="0.3">
      <c r="A37" s="2" t="s">
        <v>80</v>
      </c>
      <c r="B37" s="1" t="s">
        <v>32</v>
      </c>
      <c r="C37" s="3">
        <v>2.8243752153530961</v>
      </c>
      <c r="D37" s="3">
        <v>2.0263521614517779</v>
      </c>
      <c r="E37" s="3">
        <v>1.6693781809314019</v>
      </c>
      <c r="F37" s="3">
        <v>1.7502514777789269</v>
      </c>
      <c r="G37" s="3">
        <v>2.1441351053354878</v>
      </c>
      <c r="H37" s="3">
        <v>3.1251212054208968</v>
      </c>
    </row>
    <row r="38" spans="1:8" ht="18" customHeight="1" x14ac:dyDescent="0.3">
      <c r="A38" s="2" t="s">
        <v>81</v>
      </c>
      <c r="B38" s="1" t="s">
        <v>32</v>
      </c>
      <c r="C38" s="3">
        <v>10.156628862174417</v>
      </c>
      <c r="D38" s="3">
        <v>6.5366753920243879</v>
      </c>
      <c r="E38" s="3">
        <v>6.6641771798991245</v>
      </c>
      <c r="F38" s="3">
        <v>6.3712591725273455</v>
      </c>
      <c r="G38" s="3">
        <v>6.3666725099240953</v>
      </c>
      <c r="H38" s="3">
        <v>10.08696733245648</v>
      </c>
    </row>
    <row r="39" spans="1:8" ht="18" customHeight="1" x14ac:dyDescent="0.3">
      <c r="A39" s="2" t="s">
        <v>82</v>
      </c>
      <c r="B39" s="1" t="s">
        <v>32</v>
      </c>
      <c r="C39" s="3">
        <v>1.6192307068874963</v>
      </c>
      <c r="D39" s="3">
        <v>1.0152864702514433</v>
      </c>
      <c r="E39" s="3">
        <v>1.1375559188438926</v>
      </c>
      <c r="F39" s="3">
        <v>1.01618565816411</v>
      </c>
      <c r="G39" s="3">
        <v>1.0021257286985676</v>
      </c>
      <c r="H39" s="3">
        <v>1.5871054914056633</v>
      </c>
    </row>
    <row r="40" spans="1:8" ht="18" customHeight="1" x14ac:dyDescent="0.3">
      <c r="A40" s="2" t="s">
        <v>83</v>
      </c>
      <c r="B40" s="1" t="s">
        <v>32</v>
      </c>
      <c r="C40" s="3">
        <v>9.3573107176226173</v>
      </c>
      <c r="D40" s="3">
        <v>6.1153926405890155</v>
      </c>
      <c r="E40" s="3">
        <v>6.82093694915668</v>
      </c>
      <c r="F40" s="3">
        <v>6.0316380544083215</v>
      </c>
      <c r="G40" s="3">
        <v>6.1509622895244966</v>
      </c>
      <c r="H40" s="3">
        <v>9.2756889793045865</v>
      </c>
    </row>
    <row r="41" spans="1:8" ht="18" customHeight="1" x14ac:dyDescent="0.3">
      <c r="A41" s="2" t="s">
        <v>84</v>
      </c>
      <c r="B41" s="1" t="s">
        <v>32</v>
      </c>
      <c r="C41" s="3">
        <v>1.7973664570761854</v>
      </c>
      <c r="D41" s="3">
        <v>1.1619247192931055</v>
      </c>
      <c r="E41" s="3">
        <v>1.4412557995735735</v>
      </c>
      <c r="F41" s="3">
        <v>1.2366357185310015</v>
      </c>
      <c r="G41" s="3">
        <v>1.204289831928244</v>
      </c>
      <c r="H41" s="3">
        <v>1.8326342286963906</v>
      </c>
    </row>
    <row r="42" spans="1:8" ht="18" customHeight="1" x14ac:dyDescent="0.3">
      <c r="A42" s="2" t="s">
        <v>85</v>
      </c>
      <c r="B42" s="1" t="s">
        <v>32</v>
      </c>
      <c r="C42" s="3">
        <v>4.7767610892795869</v>
      </c>
      <c r="D42" s="3">
        <v>2.993730303410882</v>
      </c>
      <c r="E42" s="3">
        <v>3.8568865775550942</v>
      </c>
      <c r="F42" s="3">
        <v>3.2444884353345729</v>
      </c>
      <c r="G42" s="3">
        <v>3.0876722280224573</v>
      </c>
      <c r="H42" s="3">
        <v>4.8929620244519256</v>
      </c>
    </row>
    <row r="43" spans="1:8" ht="18" customHeight="1" x14ac:dyDescent="0.3">
      <c r="A43" s="2" t="s">
        <v>86</v>
      </c>
      <c r="B43" s="1" t="s">
        <v>32</v>
      </c>
      <c r="C43" s="3">
        <v>0.63905737616693592</v>
      </c>
      <c r="D43" s="3">
        <v>0.40264789392101352</v>
      </c>
      <c r="E43" s="3">
        <v>0.54090386299326443</v>
      </c>
      <c r="F43" s="3">
        <v>0.44731298122084201</v>
      </c>
      <c r="G43" s="3">
        <v>0.41151576366606352</v>
      </c>
      <c r="H43" s="3">
        <v>0.63552378757387329</v>
      </c>
    </row>
    <row r="44" spans="1:8" ht="18" customHeight="1" x14ac:dyDescent="0.3">
      <c r="A44" s="2" t="s">
        <v>87</v>
      </c>
      <c r="B44" s="1" t="s">
        <v>32</v>
      </c>
      <c r="C44" s="3">
        <v>4.3937748783687507</v>
      </c>
      <c r="D44" s="3">
        <v>2.7369596719222593</v>
      </c>
      <c r="E44" s="3">
        <v>3.413450545099511</v>
      </c>
      <c r="F44" s="3">
        <v>2.9822341047989682</v>
      </c>
      <c r="G44" s="3">
        <v>2.6902214849220938</v>
      </c>
      <c r="H44" s="3">
        <v>4.0566079357241493</v>
      </c>
    </row>
    <row r="45" spans="1:8" ht="18" customHeight="1" x14ac:dyDescent="0.3">
      <c r="A45" s="2" t="s">
        <v>88</v>
      </c>
      <c r="B45" s="1" t="s">
        <v>32</v>
      </c>
      <c r="C45" s="3">
        <v>0.63760211556607205</v>
      </c>
      <c r="D45" s="3">
        <v>0.41070769250287986</v>
      </c>
      <c r="E45" s="3">
        <v>0.46510844832831871</v>
      </c>
      <c r="F45" s="3">
        <v>0.44711770596100042</v>
      </c>
      <c r="G45" s="3">
        <v>0.40269209039827419</v>
      </c>
      <c r="H45" s="3">
        <v>0.62120956979644104</v>
      </c>
    </row>
    <row r="46" spans="1:8" ht="18" customHeight="1" x14ac:dyDescent="0.3">
      <c r="A46" s="2" t="s">
        <v>89</v>
      </c>
      <c r="B46" s="1" t="s">
        <v>32</v>
      </c>
      <c r="C46" s="3">
        <v>8.7316533144005799</v>
      </c>
      <c r="D46" s="3">
        <v>4.6394960146129343</v>
      </c>
      <c r="E46" s="3">
        <v>9.2041602141967758</v>
      </c>
      <c r="F46" s="3">
        <v>5.3245525153647026</v>
      </c>
      <c r="G46" s="3">
        <v>4.6018270074162055</v>
      </c>
      <c r="H46" s="3">
        <v>8.427254220175417</v>
      </c>
    </row>
    <row r="47" spans="1:8" ht="18" customHeight="1" x14ac:dyDescent="0.3">
      <c r="A47" s="2" t="s">
        <v>90</v>
      </c>
      <c r="B47" s="1" t="s">
        <v>32</v>
      </c>
      <c r="C47" s="3">
        <v>2.9404873922862675</v>
      </c>
      <c r="D47" s="3">
        <v>1.3777895697333729</v>
      </c>
      <c r="E47" s="3">
        <v>3.5690831369880103</v>
      </c>
      <c r="F47" s="3">
        <v>2.025008493676467</v>
      </c>
      <c r="G47" s="3">
        <v>1.3410743692977753</v>
      </c>
      <c r="H47" s="3">
        <v>2.8002060536077851</v>
      </c>
    </row>
    <row r="48" spans="1:8" ht="18" customHeight="1" x14ac:dyDescent="0.3">
      <c r="A48" s="2" t="s">
        <v>91</v>
      </c>
      <c r="B48" s="1" t="s">
        <v>32</v>
      </c>
      <c r="C48" s="3">
        <v>6.3638380232020231E-2</v>
      </c>
      <c r="D48" s="3">
        <v>9.1009437820776778E-2</v>
      </c>
      <c r="E48" s="3">
        <v>0.11052524667059777</v>
      </c>
      <c r="F48" s="3">
        <v>8.0303737258859906E-2</v>
      </c>
      <c r="G48" s="3">
        <v>0.12119967400752833</v>
      </c>
      <c r="H48" s="3">
        <v>9.0107209542345579E-2</v>
      </c>
    </row>
    <row r="49" spans="1:8" ht="18" customHeight="1" x14ac:dyDescent="0.3">
      <c r="A49" s="2" t="s">
        <v>92</v>
      </c>
      <c r="B49" s="1" t="s">
        <v>32</v>
      </c>
      <c r="C49" s="3">
        <v>6.5462873641351456</v>
      </c>
      <c r="D49" s="3">
        <v>2.9593102591073848</v>
      </c>
      <c r="E49" s="3">
        <v>6.7023080405923876</v>
      </c>
      <c r="F49" s="3">
        <v>4.4443188431445764</v>
      </c>
      <c r="G49" s="3">
        <v>2.9158270641454469</v>
      </c>
      <c r="H49" s="3">
        <v>6.1153653632754557</v>
      </c>
    </row>
    <row r="50" spans="1:8" ht="18" customHeight="1" x14ac:dyDescent="0.3">
      <c r="A50" s="2" t="s">
        <v>93</v>
      </c>
      <c r="B50" s="1" t="s">
        <v>32</v>
      </c>
      <c r="C50" s="3">
        <v>7.0969316862896861</v>
      </c>
      <c r="D50" s="3">
        <v>2.8225314491745257</v>
      </c>
      <c r="E50" s="3">
        <v>6.1928926795182448</v>
      </c>
      <c r="F50" s="3">
        <v>4.5661241413145639</v>
      </c>
      <c r="G50" s="3">
        <v>2.9418684172677669</v>
      </c>
      <c r="H50" s="3">
        <v>6.9721453424974706</v>
      </c>
    </row>
    <row r="51" spans="1:8" ht="18" customHeight="1" x14ac:dyDescent="0.3">
      <c r="A51" s="2" t="s">
        <v>94</v>
      </c>
      <c r="B51" s="1" t="s">
        <v>32</v>
      </c>
      <c r="C51" s="3">
        <v>1.6026356816603629</v>
      </c>
      <c r="D51" s="3">
        <v>0.61102112456216839</v>
      </c>
      <c r="E51" s="3">
        <v>1.5296171945102512</v>
      </c>
      <c r="F51" s="3">
        <v>0.87912318742161599</v>
      </c>
      <c r="G51" s="3">
        <v>0.59131633180085452</v>
      </c>
      <c r="H51" s="3">
        <v>1.2774563756108117</v>
      </c>
    </row>
    <row r="52" spans="1:8" ht="18" customHeight="1" x14ac:dyDescent="0.3">
      <c r="A52" s="2" t="s">
        <v>97</v>
      </c>
      <c r="C52" s="3"/>
      <c r="D52" s="3"/>
      <c r="E52" s="3"/>
      <c r="F52" s="3"/>
      <c r="G52" s="3"/>
      <c r="H52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measured results</vt:lpstr>
      <vt:lpstr>calculated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吴鸿翔</dc:creator>
  <cp:lastModifiedBy>鸿翔 吴</cp:lastModifiedBy>
  <dcterms:created xsi:type="dcterms:W3CDTF">2015-06-05T18:19:34Z</dcterms:created>
  <dcterms:modified xsi:type="dcterms:W3CDTF">2025-01-15T03:57:57Z</dcterms:modified>
</cp:coreProperties>
</file>