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75" yWindow="45" windowWidth="20730" windowHeight="11760" tabRatio="500"/>
  </bookViews>
  <sheets>
    <sheet name="TableS5a" sheetId="1" r:id="rId1"/>
    <sheet name="TableS5b" sheetId="2" r:id="rId2"/>
    <sheet name="TableS5c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P45" i="2" l="1"/>
  <c r="BO45" i="2"/>
  <c r="BC50" i="3"/>
  <c r="BC49" i="3"/>
  <c r="BC48" i="3"/>
  <c r="BC47" i="3"/>
  <c r="BC44" i="3"/>
  <c r="BB50" i="3"/>
  <c r="BB49" i="3"/>
  <c r="BB48" i="3"/>
  <c r="BB47" i="3"/>
  <c r="BB44" i="3"/>
  <c r="BP50" i="2"/>
  <c r="BP48" i="2"/>
  <c r="BP47" i="2"/>
  <c r="BP44" i="2"/>
  <c r="BO50" i="2"/>
  <c r="BO48" i="2"/>
  <c r="BO47" i="2"/>
  <c r="BO44" i="2"/>
</calcChain>
</file>

<file path=xl/sharedStrings.xml><?xml version="1.0" encoding="utf-8"?>
<sst xmlns="http://schemas.openxmlformats.org/spreadsheetml/2006/main" count="1135" uniqueCount="202">
  <si>
    <t xml:space="preserve">DataSet/Point (i) </t>
  </si>
  <si>
    <t xml:space="preserve">1 / 1 . 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</si>
  <si>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</si>
  <si>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</si>
  <si>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</si>
  <si>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</si>
  <si>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</si>
  <si>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</si>
  <si>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</si>
  <si>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</si>
  <si>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</si>
  <si>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</si>
  <si>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</si>
  <si>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</si>
  <si>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</si>
  <si>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</si>
  <si>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</si>
  <si>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</si>
  <si>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</si>
  <si>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</si>
  <si>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</si>
  <si>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</si>
  <si>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</si>
  <si>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</si>
  <si>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</si>
  <si>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</si>
  <si>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</si>
  <si>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</si>
  <si>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40 / 1 . </t>
  </si>
  <si>
    <t xml:space="preserve">41 / 1 . </t>
  </si>
  <si>
    <t xml:space="preserve">49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</si>
  <si>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</si>
  <si>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</si>
  <si>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</si>
  <si>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</si>
  <si>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</si>
  <si>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</si>
  <si>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</si>
  <si>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</si>
  <si>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</si>
  <si>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</si>
  <si>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</si>
  <si>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</si>
  <si>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46 / 1 . </t>
  </si>
  <si>
    <t xml:space="preserve">47 / 1 . </t>
  </si>
  <si>
    <t xml:space="preserve">51 / 1 . </t>
  </si>
  <si>
    <t xml:space="preserve">50 / 1 . </t>
  </si>
  <si>
    <t xml:space="preserve">64 / 1 . </t>
  </si>
  <si>
    <t xml:space="preserve">67 / 1 . </t>
  </si>
  <si>
    <t xml:space="preserve">70 / 1 . </t>
  </si>
  <si>
    <t xml:space="preserve">71 / 1 . </t>
  </si>
  <si>
    <t xml:space="preserve">65 / 1 . </t>
  </si>
  <si>
    <t xml:space="preserve">72 / 1 . </t>
  </si>
  <si>
    <t xml:space="preserve">73 / 1 . </t>
  </si>
  <si>
    <t xml:space="preserve">74 / 1 . </t>
  </si>
  <si>
    <t>Phase</t>
  </si>
  <si>
    <t>Clinopyroxene</t>
  </si>
  <si>
    <t>Plagioclase</t>
  </si>
  <si>
    <t>Olivine</t>
  </si>
  <si>
    <t>Microcryst</t>
  </si>
  <si>
    <t>Macrocryst</t>
  </si>
  <si>
    <t>Mesocryst</t>
  </si>
  <si>
    <t>Core</t>
  </si>
  <si>
    <t>Rim</t>
  </si>
  <si>
    <t>SiO2</t>
  </si>
  <si>
    <t>Al2O3</t>
  </si>
  <si>
    <t>TiO2</t>
  </si>
  <si>
    <t>CaO</t>
  </si>
  <si>
    <t>Na2O</t>
  </si>
  <si>
    <t>K2O</t>
  </si>
  <si>
    <t>MnO</t>
  </si>
  <si>
    <t>MgO</t>
  </si>
  <si>
    <t>FeO</t>
  </si>
  <si>
    <t>Cr2O3</t>
  </si>
  <si>
    <t>NiO</t>
  </si>
  <si>
    <t>P2O5</t>
  </si>
  <si>
    <t>Total</t>
  </si>
  <si>
    <t>XFo</t>
  </si>
  <si>
    <t/>
  </si>
  <si>
    <t>XEn</t>
  </si>
  <si>
    <t>XWo</t>
  </si>
  <si>
    <t>XFs</t>
  </si>
  <si>
    <t>XAn</t>
  </si>
  <si>
    <t>XAb</t>
  </si>
  <si>
    <t>XOr</t>
  </si>
  <si>
    <t>Sample Type</t>
  </si>
  <si>
    <t>Size</t>
  </si>
  <si>
    <t>Zone</t>
  </si>
  <si>
    <t>Eruption</t>
  </si>
  <si>
    <t>April 2007</t>
  </si>
  <si>
    <t>September 2008</t>
  </si>
  <si>
    <t>November 2008</t>
  </si>
  <si>
    <t>December 2008</t>
  </si>
  <si>
    <t>051-pl60m-2-r</t>
  </si>
  <si>
    <t>051-p60m-3-r</t>
  </si>
  <si>
    <t>drap-pl1</t>
  </si>
  <si>
    <t>drap-pl2</t>
  </si>
  <si>
    <t>drap-pl5</t>
  </si>
  <si>
    <t>2203-pigna2-pl1</t>
  </si>
  <si>
    <t>2203-pigna2-pl2</t>
  </si>
  <si>
    <t>211-cap1-pl1</t>
  </si>
  <si>
    <t>211-cap3-pl1</t>
  </si>
  <si>
    <t>211-cap3-pl1-rim</t>
  </si>
  <si>
    <t>211-cap4-pl1</t>
  </si>
  <si>
    <t>2201-cp2-pl1</t>
  </si>
  <si>
    <t>2201-cp2-pl2</t>
  </si>
  <si>
    <t>271-ch7-pl1-r</t>
  </si>
  <si>
    <t>271-ch6-pl1-r</t>
  </si>
  <si>
    <t>271-tear-pl250-r</t>
  </si>
  <si>
    <t>271-chn2-pl1-2</t>
  </si>
  <si>
    <t>271-tear2-aggreg</t>
  </si>
  <si>
    <t>19-X</t>
  </si>
  <si>
    <t>19 6</t>
  </si>
  <si>
    <t>PL1</t>
  </si>
  <si>
    <t>PL13</t>
  </si>
  <si>
    <t>PL16</t>
  </si>
  <si>
    <t>PL12</t>
  </si>
  <si>
    <t>PL21</t>
  </si>
  <si>
    <t>PL33</t>
  </si>
  <si>
    <t>PL34</t>
  </si>
  <si>
    <t>PL40</t>
  </si>
  <si>
    <t>MICROLITE</t>
  </si>
  <si>
    <t>PL9</t>
  </si>
  <si>
    <t>PL29</t>
  </si>
  <si>
    <t>PL32</t>
  </si>
  <si>
    <t>PL26</t>
  </si>
  <si>
    <t>PL38</t>
  </si>
  <si>
    <t>PL11</t>
  </si>
  <si>
    <t>PLX</t>
  </si>
  <si>
    <t>An</t>
  </si>
  <si>
    <t>Ab</t>
  </si>
  <si>
    <t>Or</t>
  </si>
  <si>
    <t>Publication</t>
  </si>
  <si>
    <t>051-matr5</t>
  </si>
  <si>
    <t>22drap-spugna a</t>
  </si>
  <si>
    <t>220-pigna a</t>
  </si>
  <si>
    <t>211_01a</t>
  </si>
  <si>
    <t>AV 2201</t>
  </si>
  <si>
    <t>271-ch7-matr5</t>
  </si>
  <si>
    <t>MICROplag</t>
  </si>
  <si>
    <t>271-tear-pl250-matr</t>
  </si>
  <si>
    <t>271-chn2-matr2</t>
  </si>
  <si>
    <t>271-ch4-pl2-cpx1</t>
  </si>
  <si>
    <t>19-1 3a</t>
  </si>
  <si>
    <t>19-1 2a</t>
  </si>
  <si>
    <t>this study</t>
  </si>
  <si>
    <t>This study</t>
  </si>
  <si>
    <t>December 2009</t>
  </si>
  <si>
    <t>January 2010</t>
  </si>
  <si>
    <t>October 2010</t>
  </si>
  <si>
    <t>June 2014</t>
  </si>
  <si>
    <t>Number of analysis</t>
  </si>
  <si>
    <t>Label Plagioclase</t>
  </si>
  <si>
    <t>Label Glass</t>
  </si>
  <si>
    <t>T (°C)</t>
  </si>
  <si>
    <t>H2O (wt%)</t>
  </si>
  <si>
    <t>Kd (An-Ab)</t>
  </si>
  <si>
    <t>Microlith</t>
  </si>
  <si>
    <t>Décembre 2009</t>
  </si>
  <si>
    <t>Janvier 2010</t>
  </si>
  <si>
    <t>Octobre 2010</t>
  </si>
  <si>
    <t>Juin 2014</t>
  </si>
  <si>
    <t>drap-pl3</t>
  </si>
  <si>
    <t>drap-pl4</t>
  </si>
  <si>
    <t>2203-pigna2-pl3</t>
  </si>
  <si>
    <t>2203-pigna3-pl1-core</t>
  </si>
  <si>
    <t>211-cap2-pl1</t>
  </si>
  <si>
    <t>2201-cp1-pl1</t>
  </si>
  <si>
    <t>Label Bulk</t>
  </si>
  <si>
    <t>222 (Pelée's hair)</t>
  </si>
  <si>
    <t>Standard deviation (wt%)</t>
  </si>
  <si>
    <t>Eruptions</t>
  </si>
  <si>
    <r>
      <t xml:space="preserve">Di Muro </t>
    </r>
    <r>
      <rPr>
        <i/>
        <sz val="7"/>
        <color theme="1"/>
        <rFont val="Calibri"/>
        <family val="2"/>
        <scheme val="minor"/>
      </rPr>
      <t xml:space="preserve">et al. </t>
    </r>
    <r>
      <rPr>
        <sz val="7"/>
        <color theme="1"/>
        <rFont val="Calibri"/>
        <family val="2"/>
        <scheme val="minor"/>
      </rPr>
      <t>(2015)</t>
    </r>
  </si>
  <si>
    <r>
      <t>Averaged H</t>
    </r>
    <r>
      <rPr>
        <vertAlign val="subscript"/>
        <sz val="7"/>
        <color theme="1"/>
        <rFont val="Calibri"/>
        <family val="2"/>
        <scheme val="minor"/>
      </rPr>
      <t>2</t>
    </r>
    <r>
      <rPr>
        <sz val="7"/>
        <color theme="1"/>
        <rFont val="Calibri"/>
        <family val="2"/>
        <scheme val="minor"/>
      </rPr>
      <t>O estimation (wt%)</t>
    </r>
  </si>
  <si>
    <t>Spiny opaque (Main Vent - proximal)</t>
  </si>
  <si>
    <t>Fluidal (Main Vent - proximal)</t>
  </si>
  <si>
    <t>Spiny glassy (Main Vent - proximal)</t>
  </si>
  <si>
    <t>Golden (Main Vent - proximal)</t>
  </si>
  <si>
    <t>Fluidal (Upper Fracture)</t>
  </si>
  <si>
    <t>Fluidal (Weastern Fracture)</t>
  </si>
  <si>
    <t>Golden (Main Vent - distal)</t>
  </si>
  <si>
    <t>REU141118-3-8 meso plg</t>
  </si>
  <si>
    <t>REU141118-3-8 micro plg</t>
  </si>
  <si>
    <t>REU140624-9-8 micro plg</t>
  </si>
  <si>
    <t>REU140624_13b meso plg bord</t>
  </si>
  <si>
    <t>REU140624_13b micro plg</t>
  </si>
  <si>
    <t>REU1411183_4_microplagio3</t>
  </si>
  <si>
    <t>REU1411183_4_microplagio2</t>
  </si>
  <si>
    <t>REU1411183_4_microplagio1</t>
  </si>
  <si>
    <t>REU140624-3-13 plagio_rim2</t>
  </si>
  <si>
    <t>REU140624-3-13 plagio_rim</t>
  </si>
  <si>
    <t>REU140624-3-8 plagio2</t>
  </si>
  <si>
    <t>REU140624-3-8 plagio1</t>
  </si>
  <si>
    <t>REU140624-3-5 zone2 plagio 3</t>
  </si>
  <si>
    <t>REU140624-3-5 zone2 plagio 2</t>
  </si>
  <si>
    <t xml:space="preserve">REU140624-3-5 zone2 plagio 1 </t>
  </si>
  <si>
    <t>REU140624-3-5 zone1 plagio 2 micro</t>
  </si>
  <si>
    <t>REU140624-3-5 zone1 plagio 1 micro</t>
  </si>
  <si>
    <t>T</t>
  </si>
  <si>
    <t>REU140624_13b meso plg coeur</t>
  </si>
  <si>
    <t>REU140624-3-13 plagio_core2</t>
  </si>
  <si>
    <t>REU140624-3-13 plagio_core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</si>
</sst>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vertAlign val="subscript"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4" xfId="0" applyFont="1" applyFill="1" applyBorder="1" applyAlignment="1"/>
    <xf numFmtId="0" fontId="4" fillId="0" borderId="15" xfId="0" applyFont="1" applyFill="1" applyBorder="1" applyAlignment="1"/>
    <xf numFmtId="0" fontId="5" fillId="0" borderId="5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2" fontId="4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left"/>
    </xf>
    <xf numFmtId="2" fontId="5" fillId="0" borderId="6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4" fillId="0" borderId="2" xfId="0" applyNumberFormat="1" applyFont="1" applyFill="1" applyBorder="1" applyAlignment="1">
      <alignment horizontal="left"/>
    </xf>
    <xf numFmtId="2" fontId="5" fillId="0" borderId="2" xfId="0" applyNumberFormat="1" applyFont="1" applyFill="1" applyBorder="1" applyAlignment="1">
      <alignment horizontal="left"/>
    </xf>
    <xf numFmtId="2" fontId="5" fillId="0" borderId="7" xfId="0" applyNumberFormat="1" applyFont="1" applyFill="1" applyBorder="1" applyAlignment="1">
      <alignment horizontal="left"/>
    </xf>
    <xf numFmtId="165" fontId="4" fillId="0" borderId="0" xfId="0" applyNumberFormat="1" applyFont="1" applyFill="1" applyAlignment="1">
      <alignment horizontal="left"/>
    </xf>
    <xf numFmtId="165" fontId="5" fillId="0" borderId="0" xfId="0" applyNumberFormat="1" applyFont="1" applyFill="1" applyAlignment="1">
      <alignment horizontal="left"/>
    </xf>
    <xf numFmtId="165" fontId="5" fillId="0" borderId="6" xfId="0" applyNumberFormat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left"/>
    </xf>
    <xf numFmtId="165" fontId="5" fillId="0" borderId="2" xfId="0" applyNumberFormat="1" applyFont="1" applyFill="1" applyBorder="1" applyAlignment="1">
      <alignment horizontal="left"/>
    </xf>
    <xf numFmtId="165" fontId="5" fillId="0" borderId="7" xfId="0" applyNumberFormat="1" applyFont="1" applyFill="1" applyBorder="1" applyAlignment="1">
      <alignment horizontal="left"/>
    </xf>
    <xf numFmtId="1" fontId="4" fillId="0" borderId="0" xfId="0" applyNumberFormat="1" applyFont="1" applyFill="1" applyAlignment="1">
      <alignment horizontal="left"/>
    </xf>
    <xf numFmtId="1" fontId="5" fillId="0" borderId="0" xfId="0" applyNumberFormat="1" applyFont="1" applyFill="1" applyAlignment="1">
      <alignment horizontal="left"/>
    </xf>
    <xf numFmtId="1" fontId="5" fillId="0" borderId="6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49" fontId="4" fillId="0" borderId="11" xfId="0" applyNumberFormat="1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2" fontId="4" fillId="0" borderId="9" xfId="0" applyNumberFormat="1" applyFont="1" applyFill="1" applyBorder="1" applyAlignment="1">
      <alignment horizontal="left"/>
    </xf>
    <xf numFmtId="49" fontId="4" fillId="0" borderId="12" xfId="0" applyNumberFormat="1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/>
    </xf>
    <xf numFmtId="2" fontId="4" fillId="0" borderId="10" xfId="0" applyNumberFormat="1" applyFont="1" applyFill="1" applyBorder="1" applyAlignment="1">
      <alignment horizontal="left"/>
    </xf>
    <xf numFmtId="0" fontId="4" fillId="0" borderId="3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7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2" fontId="4" fillId="0" borderId="9" xfId="0" applyNumberFormat="1" applyFont="1" applyFill="1" applyBorder="1" applyAlignment="1">
      <alignment horizontal="center"/>
    </xf>
    <xf numFmtId="49" fontId="4" fillId="0" borderId="12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</cellXfs>
  <cellStyles count="5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W31"/>
  <sheetViews>
    <sheetView tabSelected="1" topLeftCell="BM2" zoomScale="130" zoomScaleNormal="130" zoomScalePageLayoutView="75" workbookViewId="0">
      <selection activeCell="BW18" sqref="BW18"/>
    </sheetView>
  </sheetViews>
  <sheetFormatPr baseColWidth="10" defaultColWidth="10.875" defaultRowHeight="15.75" x14ac:dyDescent="0.25"/>
  <cols>
    <col min="1" max="1" width="4.125" style="1" customWidth="1"/>
    <col min="2" max="2" width="13.5" style="1" customWidth="1"/>
    <col min="3" max="6" width="11.5" style="1" customWidth="1"/>
    <col min="7" max="8" width="9.625" style="1" customWidth="1"/>
    <col min="9" max="12" width="6.375" style="1" customWidth="1"/>
    <col min="13" max="15" width="9.625" style="1" customWidth="1"/>
    <col min="16" max="19" width="11.5" style="1" customWidth="1"/>
    <col min="20" max="23" width="6.375" style="1" customWidth="1"/>
    <col min="24" max="25" width="9.625" style="1" customWidth="1"/>
    <col min="26" max="31" width="11.5" style="1" customWidth="1"/>
    <col min="32" max="32" width="9.625" style="1" customWidth="1"/>
    <col min="33" max="34" width="6.375" style="1" customWidth="1"/>
    <col min="35" max="38" width="9.625" style="1" customWidth="1"/>
    <col min="39" max="42" width="11.5" style="1" customWidth="1"/>
    <col min="43" max="44" width="6.375" style="1" customWidth="1"/>
    <col min="45" max="47" width="9.625" style="1" customWidth="1"/>
    <col min="48" max="48" width="9.375" style="1" customWidth="1"/>
    <col min="49" max="50" width="6.375" style="1" customWidth="1"/>
    <col min="51" max="56" width="11.5" style="1" customWidth="1"/>
    <col min="57" max="60" width="9.625" style="1" customWidth="1"/>
    <col min="61" max="62" width="11.5" style="1" customWidth="1"/>
    <col min="63" max="64" width="9.625" style="1" customWidth="1"/>
    <col min="65" max="67" width="11.5" style="1" customWidth="1"/>
    <col min="68" max="71" width="9.625" style="1" customWidth="1"/>
    <col min="72" max="73" width="11.5" style="1" customWidth="1"/>
    <col min="74" max="75" width="8.875" style="1" customWidth="1"/>
    <col min="76" max="76" width="10.875" style="1"/>
    <col min="77" max="77" width="10.875" style="1" customWidth="1"/>
    <col min="78" max="16384" width="10.875" style="1"/>
  </cols>
  <sheetData>
    <row r="1" spans="2:75" ht="16.5" thickBo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</row>
    <row r="2" spans="2:75" x14ac:dyDescent="0.25">
      <c r="B2" s="4" t="s">
        <v>85</v>
      </c>
      <c r="C2" s="98" t="s">
        <v>174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 t="s">
        <v>175</v>
      </c>
      <c r="Y2" s="98"/>
      <c r="Z2" s="98"/>
      <c r="AA2" s="98"/>
      <c r="AB2" s="98"/>
      <c r="AC2" s="98"/>
      <c r="AD2" s="98"/>
      <c r="AE2" s="98"/>
      <c r="AF2" s="98" t="s">
        <v>176</v>
      </c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 t="s">
        <v>177</v>
      </c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 t="s">
        <v>178</v>
      </c>
      <c r="BF2" s="98"/>
      <c r="BG2" s="98"/>
      <c r="BH2" s="98"/>
      <c r="BI2" s="98"/>
      <c r="BJ2" s="98"/>
      <c r="BK2" s="98" t="s">
        <v>179</v>
      </c>
      <c r="BL2" s="98"/>
      <c r="BM2" s="98"/>
      <c r="BN2" s="98"/>
      <c r="BO2" s="98"/>
      <c r="BP2" s="98" t="s">
        <v>180</v>
      </c>
      <c r="BQ2" s="98"/>
      <c r="BR2" s="98"/>
      <c r="BS2" s="98"/>
      <c r="BT2" s="98"/>
      <c r="BU2" s="98"/>
      <c r="BV2" s="98"/>
      <c r="BW2" s="98"/>
    </row>
    <row r="3" spans="2:75" x14ac:dyDescent="0.25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  <c r="AA3" s="4" t="s">
        <v>25</v>
      </c>
      <c r="AB3" s="4" t="s">
        <v>26</v>
      </c>
      <c r="AC3" s="4" t="s">
        <v>27</v>
      </c>
      <c r="AD3" s="4" t="s">
        <v>28</v>
      </c>
      <c r="AE3" s="4" t="s">
        <v>29</v>
      </c>
      <c r="AF3" s="4" t="s">
        <v>30</v>
      </c>
      <c r="AG3" s="4" t="s">
        <v>31</v>
      </c>
      <c r="AH3" s="4" t="s">
        <v>32</v>
      </c>
      <c r="AI3" s="4" t="s">
        <v>33</v>
      </c>
      <c r="AJ3" s="4" t="s">
        <v>34</v>
      </c>
      <c r="AK3" s="4" t="s">
        <v>35</v>
      </c>
      <c r="AL3" s="4" t="s">
        <v>36</v>
      </c>
      <c r="AM3" s="4" t="s">
        <v>37</v>
      </c>
      <c r="AN3" s="4" t="s">
        <v>38</v>
      </c>
      <c r="AO3" s="4" t="s">
        <v>39</v>
      </c>
      <c r="AP3" s="4" t="s">
        <v>40</v>
      </c>
      <c r="AQ3" s="4" t="s">
        <v>41</v>
      </c>
      <c r="AR3" s="4" t="s">
        <v>42</v>
      </c>
      <c r="AS3" s="4" t="s">
        <v>16</v>
      </c>
      <c r="AT3" s="4" t="s">
        <v>17</v>
      </c>
      <c r="AU3" s="4" t="s">
        <v>18</v>
      </c>
      <c r="AV3" s="4" t="s">
        <v>19</v>
      </c>
      <c r="AW3" s="4" t="s">
        <v>20</v>
      </c>
      <c r="AX3" s="4" t="s">
        <v>21</v>
      </c>
      <c r="AY3" s="4" t="s">
        <v>22</v>
      </c>
      <c r="AZ3" s="4" t="s">
        <v>23</v>
      </c>
      <c r="BA3" s="4" t="s">
        <v>24</v>
      </c>
      <c r="BB3" s="4" t="s">
        <v>25</v>
      </c>
      <c r="BC3" s="4" t="s">
        <v>26</v>
      </c>
      <c r="BD3" s="4" t="s">
        <v>27</v>
      </c>
      <c r="BE3" s="4" t="s">
        <v>43</v>
      </c>
      <c r="BF3" s="4" t="s">
        <v>44</v>
      </c>
      <c r="BG3" s="4" t="s">
        <v>45</v>
      </c>
      <c r="BH3" s="4" t="s">
        <v>31</v>
      </c>
      <c r="BI3" s="4" t="s">
        <v>46</v>
      </c>
      <c r="BJ3" s="4" t="s">
        <v>33</v>
      </c>
      <c r="BK3" s="4" t="s">
        <v>38</v>
      </c>
      <c r="BL3" s="4" t="s">
        <v>39</v>
      </c>
      <c r="BM3" s="4" t="s">
        <v>40</v>
      </c>
      <c r="BN3" s="4" t="s">
        <v>41</v>
      </c>
      <c r="BO3" s="4" t="s">
        <v>42</v>
      </c>
      <c r="BP3" s="4" t="s">
        <v>47</v>
      </c>
      <c r="BQ3" s="4" t="s">
        <v>48</v>
      </c>
      <c r="BR3" s="4" t="s">
        <v>49</v>
      </c>
      <c r="BS3" s="4" t="s">
        <v>50</v>
      </c>
      <c r="BT3" s="4" t="s">
        <v>51</v>
      </c>
      <c r="BU3" s="4" t="s">
        <v>52</v>
      </c>
      <c r="BV3" s="4" t="s">
        <v>53</v>
      </c>
      <c r="BW3" s="4" t="s">
        <v>54</v>
      </c>
    </row>
    <row r="4" spans="2:75" ht="16.5" thickBot="1" x14ac:dyDescent="0.3">
      <c r="B4" s="5" t="s">
        <v>55</v>
      </c>
      <c r="C4" s="5" t="s">
        <v>56</v>
      </c>
      <c r="D4" s="5" t="s">
        <v>56</v>
      </c>
      <c r="E4" s="5" t="s">
        <v>56</v>
      </c>
      <c r="F4" s="5" t="s">
        <v>56</v>
      </c>
      <c r="G4" s="5" t="s">
        <v>57</v>
      </c>
      <c r="H4" s="5" t="s">
        <v>57</v>
      </c>
      <c r="I4" s="5" t="s">
        <v>58</v>
      </c>
      <c r="J4" s="5" t="s">
        <v>58</v>
      </c>
      <c r="K4" s="5" t="s">
        <v>58</v>
      </c>
      <c r="L4" s="5" t="s">
        <v>58</v>
      </c>
      <c r="M4" s="5" t="s">
        <v>57</v>
      </c>
      <c r="N4" s="5" t="s">
        <v>57</v>
      </c>
      <c r="O4" s="5" t="s">
        <v>57</v>
      </c>
      <c r="P4" s="5" t="s">
        <v>56</v>
      </c>
      <c r="Q4" s="5" t="s">
        <v>56</v>
      </c>
      <c r="R4" s="5" t="s">
        <v>56</v>
      </c>
      <c r="S4" s="5" t="s">
        <v>56</v>
      </c>
      <c r="T4" s="5" t="s">
        <v>58</v>
      </c>
      <c r="U4" s="5" t="s">
        <v>58</v>
      </c>
      <c r="V4" s="5" t="s">
        <v>58</v>
      </c>
      <c r="W4" s="5" t="s">
        <v>58</v>
      </c>
      <c r="X4" s="5" t="s">
        <v>57</v>
      </c>
      <c r="Y4" s="5" t="s">
        <v>57</v>
      </c>
      <c r="Z4" s="5" t="s">
        <v>56</v>
      </c>
      <c r="AA4" s="5" t="s">
        <v>56</v>
      </c>
      <c r="AB4" s="5" t="s">
        <v>56</v>
      </c>
      <c r="AC4" s="5" t="s">
        <v>56</v>
      </c>
      <c r="AD4" s="5" t="s">
        <v>56</v>
      </c>
      <c r="AE4" s="5" t="s">
        <v>56</v>
      </c>
      <c r="AF4" s="5" t="s">
        <v>58</v>
      </c>
      <c r="AG4" s="5" t="s">
        <v>58</v>
      </c>
      <c r="AH4" s="5" t="s">
        <v>58</v>
      </c>
      <c r="AI4" s="5" t="s">
        <v>57</v>
      </c>
      <c r="AJ4" s="5" t="s">
        <v>57</v>
      </c>
      <c r="AK4" s="5" t="s">
        <v>57</v>
      </c>
      <c r="AL4" s="5" t="s">
        <v>57</v>
      </c>
      <c r="AM4" s="5" t="s">
        <v>56</v>
      </c>
      <c r="AN4" s="5" t="s">
        <v>56</v>
      </c>
      <c r="AO4" s="5" t="s">
        <v>56</v>
      </c>
      <c r="AP4" s="5" t="s">
        <v>56</v>
      </c>
      <c r="AQ4" s="5" t="s">
        <v>58</v>
      </c>
      <c r="AR4" s="5" t="s">
        <v>58</v>
      </c>
      <c r="AS4" s="5" t="s">
        <v>57</v>
      </c>
      <c r="AT4" s="5" t="s">
        <v>57</v>
      </c>
      <c r="AU4" s="5" t="s">
        <v>57</v>
      </c>
      <c r="AV4" s="5" t="s">
        <v>58</v>
      </c>
      <c r="AW4" s="5" t="s">
        <v>58</v>
      </c>
      <c r="AX4" s="5" t="s">
        <v>58</v>
      </c>
      <c r="AY4" s="5" t="s">
        <v>56</v>
      </c>
      <c r="AZ4" s="5" t="s">
        <v>56</v>
      </c>
      <c r="BA4" s="5" t="s">
        <v>56</v>
      </c>
      <c r="BB4" s="5" t="s">
        <v>56</v>
      </c>
      <c r="BC4" s="5" t="s">
        <v>56</v>
      </c>
      <c r="BD4" s="5" t="s">
        <v>56</v>
      </c>
      <c r="BE4" s="5" t="s">
        <v>57</v>
      </c>
      <c r="BF4" s="5" t="s">
        <v>57</v>
      </c>
      <c r="BG4" s="5" t="s">
        <v>57</v>
      </c>
      <c r="BH4" s="5" t="s">
        <v>57</v>
      </c>
      <c r="BI4" s="5" t="s">
        <v>56</v>
      </c>
      <c r="BJ4" s="5" t="s">
        <v>56</v>
      </c>
      <c r="BK4" s="5" t="s">
        <v>57</v>
      </c>
      <c r="BL4" s="5" t="s">
        <v>57</v>
      </c>
      <c r="BM4" s="5" t="s">
        <v>56</v>
      </c>
      <c r="BN4" s="5" t="s">
        <v>56</v>
      </c>
      <c r="BO4" s="5" t="s">
        <v>56</v>
      </c>
      <c r="BP4" s="5" t="s">
        <v>57</v>
      </c>
      <c r="BQ4" s="5" t="s">
        <v>57</v>
      </c>
      <c r="BR4" s="5" t="s">
        <v>57</v>
      </c>
      <c r="BS4" s="5" t="s">
        <v>57</v>
      </c>
      <c r="BT4" s="5" t="s">
        <v>56</v>
      </c>
      <c r="BU4" s="5" t="s">
        <v>56</v>
      </c>
      <c r="BV4" s="5" t="s">
        <v>58</v>
      </c>
      <c r="BW4" s="5" t="s">
        <v>58</v>
      </c>
    </row>
    <row r="5" spans="2:75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2:75" x14ac:dyDescent="0.25">
      <c r="B6" s="6" t="s">
        <v>86</v>
      </c>
      <c r="C6" s="6"/>
      <c r="D6" s="6"/>
      <c r="E6" s="6"/>
      <c r="F6" s="6"/>
      <c r="G6" s="6" t="s">
        <v>59</v>
      </c>
      <c r="H6" s="6" t="s">
        <v>59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 t="s">
        <v>59</v>
      </c>
      <c r="AA6" s="6" t="s">
        <v>59</v>
      </c>
      <c r="AB6" s="6"/>
      <c r="AC6" s="6"/>
      <c r="AD6" s="6"/>
      <c r="AE6" s="6"/>
      <c r="AF6" s="6" t="s">
        <v>60</v>
      </c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 t="s">
        <v>59</v>
      </c>
      <c r="AT6" s="6" t="s">
        <v>59</v>
      </c>
      <c r="AU6" s="6" t="s">
        <v>59</v>
      </c>
      <c r="AV6" s="6" t="s">
        <v>59</v>
      </c>
      <c r="AW6" s="6"/>
      <c r="AX6" s="6"/>
      <c r="AY6" s="6"/>
      <c r="AZ6" s="6"/>
      <c r="BA6" s="6"/>
      <c r="BB6" s="6"/>
      <c r="BC6" s="6"/>
      <c r="BD6" s="6"/>
      <c r="BE6" s="6" t="s">
        <v>59</v>
      </c>
      <c r="BF6" s="6" t="s">
        <v>59</v>
      </c>
      <c r="BG6" s="6" t="s">
        <v>61</v>
      </c>
      <c r="BH6" s="6" t="s">
        <v>61</v>
      </c>
      <c r="BI6" s="6" t="s">
        <v>59</v>
      </c>
      <c r="BJ6" s="6" t="s">
        <v>59</v>
      </c>
      <c r="BK6" s="6" t="s">
        <v>59</v>
      </c>
      <c r="BL6" s="6" t="s">
        <v>59</v>
      </c>
      <c r="BM6" s="6"/>
      <c r="BN6" s="6" t="s">
        <v>59</v>
      </c>
      <c r="BO6" s="6" t="s">
        <v>61</v>
      </c>
      <c r="BP6" s="6" t="s">
        <v>59</v>
      </c>
      <c r="BQ6" s="6" t="s">
        <v>59</v>
      </c>
      <c r="BR6" s="6" t="s">
        <v>61</v>
      </c>
      <c r="BS6" s="6" t="s">
        <v>61</v>
      </c>
      <c r="BT6" s="6" t="s">
        <v>59</v>
      </c>
      <c r="BU6" s="6" t="s">
        <v>61</v>
      </c>
      <c r="BV6" s="6" t="s">
        <v>61</v>
      </c>
      <c r="BW6" s="6" t="s">
        <v>61</v>
      </c>
    </row>
    <row r="7" spans="2:75" x14ac:dyDescent="0.25">
      <c r="B7" s="7" t="s">
        <v>87</v>
      </c>
      <c r="C7" s="7" t="s">
        <v>62</v>
      </c>
      <c r="D7" s="7" t="s">
        <v>63</v>
      </c>
      <c r="E7" s="7" t="s">
        <v>62</v>
      </c>
      <c r="F7" s="7" t="s">
        <v>63</v>
      </c>
      <c r="G7" s="7"/>
      <c r="H7" s="7"/>
      <c r="I7" s="7" t="s">
        <v>62</v>
      </c>
      <c r="J7" s="7" t="s">
        <v>63</v>
      </c>
      <c r="K7" s="7" t="s">
        <v>62</v>
      </c>
      <c r="L7" s="7" t="s">
        <v>63</v>
      </c>
      <c r="M7" s="7"/>
      <c r="N7" s="7"/>
      <c r="O7" s="7"/>
      <c r="P7" s="7" t="s">
        <v>62</v>
      </c>
      <c r="Q7" s="7" t="s">
        <v>63</v>
      </c>
      <c r="R7" s="7" t="s">
        <v>62</v>
      </c>
      <c r="S7" s="7" t="s">
        <v>63</v>
      </c>
      <c r="T7" s="7" t="s">
        <v>62</v>
      </c>
      <c r="U7" s="7" t="s">
        <v>63</v>
      </c>
      <c r="V7" s="7" t="s">
        <v>62</v>
      </c>
      <c r="W7" s="7" t="s">
        <v>63</v>
      </c>
      <c r="X7" s="7"/>
      <c r="Y7" s="7"/>
      <c r="Z7" s="7" t="s">
        <v>62</v>
      </c>
      <c r="AA7" s="7" t="s">
        <v>63</v>
      </c>
      <c r="AB7" s="7" t="s">
        <v>62</v>
      </c>
      <c r="AC7" s="7" t="s">
        <v>63</v>
      </c>
      <c r="AD7" s="7" t="s">
        <v>62</v>
      </c>
      <c r="AE7" s="7" t="s">
        <v>63</v>
      </c>
      <c r="AF7" s="7" t="s">
        <v>62</v>
      </c>
      <c r="AG7" s="7" t="s">
        <v>62</v>
      </c>
      <c r="AH7" s="7" t="s">
        <v>63</v>
      </c>
      <c r="AI7" s="7" t="s">
        <v>62</v>
      </c>
      <c r="AJ7" s="7" t="s">
        <v>63</v>
      </c>
      <c r="AK7" s="7" t="s">
        <v>62</v>
      </c>
      <c r="AL7" s="7" t="s">
        <v>63</v>
      </c>
      <c r="AM7" s="7" t="s">
        <v>62</v>
      </c>
      <c r="AN7" s="7" t="s">
        <v>63</v>
      </c>
      <c r="AO7" s="7" t="s">
        <v>62</v>
      </c>
      <c r="AP7" s="7" t="s">
        <v>63</v>
      </c>
      <c r="AQ7" s="7" t="s">
        <v>62</v>
      </c>
      <c r="AR7" s="7" t="s">
        <v>63</v>
      </c>
      <c r="AS7" s="7"/>
      <c r="AT7" s="7"/>
      <c r="AU7" s="7"/>
      <c r="AV7" s="7"/>
      <c r="AW7" s="7"/>
      <c r="AX7" s="7"/>
      <c r="AY7" s="7" t="s">
        <v>62</v>
      </c>
      <c r="AZ7" s="7" t="s">
        <v>63</v>
      </c>
      <c r="BA7" s="7" t="s">
        <v>62</v>
      </c>
      <c r="BB7" s="7" t="s">
        <v>63</v>
      </c>
      <c r="BC7" s="7" t="s">
        <v>62</v>
      </c>
      <c r="BD7" s="7" t="s">
        <v>63</v>
      </c>
      <c r="BE7" s="7"/>
      <c r="BF7" s="7"/>
      <c r="BG7" s="7" t="s">
        <v>63</v>
      </c>
      <c r="BH7" s="7" t="s">
        <v>62</v>
      </c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 t="s">
        <v>62</v>
      </c>
      <c r="BV7" s="7"/>
      <c r="BW7" s="7" t="s">
        <v>63</v>
      </c>
    </row>
    <row r="8" spans="2:75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</row>
    <row r="9" spans="2:75" x14ac:dyDescent="0.25">
      <c r="B9" s="6" t="s">
        <v>64</v>
      </c>
      <c r="C9" s="8">
        <v>47.120600000000003</v>
      </c>
      <c r="D9" s="8">
        <v>48.551600000000001</v>
      </c>
      <c r="E9" s="8">
        <v>48.558999999999997</v>
      </c>
      <c r="F9" s="8">
        <v>48.809100000000001</v>
      </c>
      <c r="G9" s="8">
        <v>51.122100000000003</v>
      </c>
      <c r="H9" s="8">
        <v>52.221299999999999</v>
      </c>
      <c r="I9" s="8">
        <v>38.131100000000004</v>
      </c>
      <c r="J9" s="8">
        <v>37.536900000000003</v>
      </c>
      <c r="K9" s="8">
        <v>38.675899999999999</v>
      </c>
      <c r="L9" s="8">
        <v>38.264499999999998</v>
      </c>
      <c r="M9" s="8">
        <v>49.832799999999999</v>
      </c>
      <c r="N9" s="8">
        <v>47.9176</v>
      </c>
      <c r="O9" s="8">
        <v>52.823099999999997</v>
      </c>
      <c r="P9" s="8">
        <v>48.759700000000002</v>
      </c>
      <c r="Q9" s="8">
        <v>47.676099999999998</v>
      </c>
      <c r="R9" s="8">
        <v>51.578000000000003</v>
      </c>
      <c r="S9" s="8">
        <v>52.038699999999999</v>
      </c>
      <c r="T9" s="8">
        <v>38.4771</v>
      </c>
      <c r="U9" s="8">
        <v>37.806899999999999</v>
      </c>
      <c r="V9" s="8">
        <v>39.039499999999997</v>
      </c>
      <c r="W9" s="8">
        <v>38.257100000000001</v>
      </c>
      <c r="X9" s="8">
        <v>51.912399999999998</v>
      </c>
      <c r="Y9" s="8">
        <v>51.533799999999999</v>
      </c>
      <c r="Z9" s="8">
        <v>50.170099999999998</v>
      </c>
      <c r="AA9" s="8">
        <v>49.921300000000002</v>
      </c>
      <c r="AB9" s="8">
        <v>47.777999999999999</v>
      </c>
      <c r="AC9" s="8">
        <v>49.063200000000002</v>
      </c>
      <c r="AD9" s="8">
        <v>48.717700000000001</v>
      </c>
      <c r="AE9" s="8">
        <v>49.1599</v>
      </c>
      <c r="AF9" s="8">
        <v>39.831499999999998</v>
      </c>
      <c r="AG9" s="8">
        <v>38.621400000000001</v>
      </c>
      <c r="AH9" s="8">
        <v>38.128399999999999</v>
      </c>
      <c r="AI9" s="8">
        <v>51.949399999999997</v>
      </c>
      <c r="AJ9" s="8">
        <v>52.261600000000001</v>
      </c>
      <c r="AK9" s="8">
        <v>48.547199999999997</v>
      </c>
      <c r="AL9" s="8">
        <v>51.629399999999997</v>
      </c>
      <c r="AM9" s="8">
        <v>50.727800000000002</v>
      </c>
      <c r="AN9" s="8">
        <v>49.488799999999998</v>
      </c>
      <c r="AO9" s="8">
        <v>47.618600000000001</v>
      </c>
      <c r="AP9" s="8">
        <v>48.8384</v>
      </c>
      <c r="AQ9" s="8">
        <v>38.025399999999998</v>
      </c>
      <c r="AR9" s="8">
        <v>37.259599999999999</v>
      </c>
      <c r="AS9" s="8">
        <v>51.503300000000003</v>
      </c>
      <c r="AT9" s="8">
        <v>52.077100000000002</v>
      </c>
      <c r="AU9" s="8">
        <v>52.279000000000003</v>
      </c>
      <c r="AV9" s="8">
        <v>38.616599999999998</v>
      </c>
      <c r="AW9" s="8">
        <v>38.574300000000001</v>
      </c>
      <c r="AX9" s="8">
        <v>39.230499999999999</v>
      </c>
      <c r="AY9" s="8">
        <v>51.820500000000003</v>
      </c>
      <c r="AZ9" s="8">
        <v>50.216299999999997</v>
      </c>
      <c r="BA9" s="8">
        <v>46.735399999999998</v>
      </c>
      <c r="BB9" s="8">
        <v>51.554600000000001</v>
      </c>
      <c r="BC9" s="8">
        <v>51.997399999999999</v>
      </c>
      <c r="BD9" s="8">
        <v>48.976399999999998</v>
      </c>
      <c r="BE9" s="8">
        <v>53.273600000000002</v>
      </c>
      <c r="BF9" s="8">
        <v>50.709200000000003</v>
      </c>
      <c r="BG9" s="8">
        <v>50.975099999999998</v>
      </c>
      <c r="BH9" s="8">
        <v>50.857799999999997</v>
      </c>
      <c r="BI9" s="8">
        <v>49.610199999999999</v>
      </c>
      <c r="BJ9" s="8">
        <v>52.529699999999998</v>
      </c>
      <c r="BK9" s="8">
        <v>52.039700000000003</v>
      </c>
      <c r="BL9" s="8">
        <v>51.330199999999998</v>
      </c>
      <c r="BM9" s="8">
        <v>45.881300000000003</v>
      </c>
      <c r="BN9" s="8">
        <v>50.495899999999999</v>
      </c>
      <c r="BO9" s="8">
        <v>52.711500000000001</v>
      </c>
      <c r="BP9" s="8">
        <v>52.435600000000001</v>
      </c>
      <c r="BQ9" s="8">
        <v>52.235100000000003</v>
      </c>
      <c r="BR9" s="8">
        <v>48.295099999999998</v>
      </c>
      <c r="BS9" s="8">
        <v>49.0139</v>
      </c>
      <c r="BT9" s="8">
        <v>47.377699999999997</v>
      </c>
      <c r="BU9" s="8">
        <v>51.303800000000003</v>
      </c>
      <c r="BV9" s="8">
        <v>39.116199999999999</v>
      </c>
      <c r="BW9" s="8">
        <v>39.196199999999997</v>
      </c>
    </row>
    <row r="10" spans="2:75" x14ac:dyDescent="0.25">
      <c r="B10" s="6" t="s">
        <v>65</v>
      </c>
      <c r="C10" s="8">
        <v>6.0842000000000001</v>
      </c>
      <c r="D10" s="8">
        <v>4.7625000000000002</v>
      </c>
      <c r="E10" s="8">
        <v>5.2237</v>
      </c>
      <c r="F10" s="8">
        <v>4.6727999999999996</v>
      </c>
      <c r="G10" s="8">
        <v>29.265799999999999</v>
      </c>
      <c r="H10" s="8">
        <v>29.157</v>
      </c>
      <c r="I10" s="8">
        <v>2.18E-2</v>
      </c>
      <c r="J10" s="8">
        <v>5.7599999999999998E-2</v>
      </c>
      <c r="K10" s="8">
        <v>5.1299999999999998E-2</v>
      </c>
      <c r="L10" s="8">
        <v>6.1699999999999998E-2</v>
      </c>
      <c r="M10" s="8">
        <v>30.526700000000002</v>
      </c>
      <c r="N10" s="8">
        <v>31.7987</v>
      </c>
      <c r="O10" s="8">
        <v>29.41</v>
      </c>
      <c r="P10" s="8">
        <v>4.8837000000000002</v>
      </c>
      <c r="Q10" s="8">
        <v>7.3449999999999998</v>
      </c>
      <c r="R10" s="8">
        <v>2.5026000000000002</v>
      </c>
      <c r="S10" s="8">
        <v>1.6970000000000001</v>
      </c>
      <c r="T10" s="8">
        <v>4.2900000000000001E-2</v>
      </c>
      <c r="U10" s="8">
        <v>6.0900000000000003E-2</v>
      </c>
      <c r="V10" s="8">
        <v>1.83E-2</v>
      </c>
      <c r="W10" s="8">
        <v>1.5699999999999999E-2</v>
      </c>
      <c r="X10" s="8">
        <v>29.427600000000002</v>
      </c>
      <c r="Y10" s="8">
        <v>29.7163</v>
      </c>
      <c r="Z10" s="8">
        <v>3.2488000000000001</v>
      </c>
      <c r="AA10" s="8">
        <v>5.0815000000000001</v>
      </c>
      <c r="AB10" s="8">
        <v>6.3140999999999998</v>
      </c>
      <c r="AC10" s="8">
        <v>4.6684000000000001</v>
      </c>
      <c r="AD10" s="8">
        <v>5.4279000000000002</v>
      </c>
      <c r="AE10" s="8">
        <v>4.6932</v>
      </c>
      <c r="AF10" s="8">
        <v>6.0699999999999997E-2</v>
      </c>
      <c r="AG10" s="8">
        <v>6.5799999999999997E-2</v>
      </c>
      <c r="AH10" s="8">
        <v>2.6200000000000001E-2</v>
      </c>
      <c r="AI10" s="8">
        <v>29.406099999999999</v>
      </c>
      <c r="AJ10" s="8">
        <v>29.491800000000001</v>
      </c>
      <c r="AK10" s="8">
        <v>30.944900000000001</v>
      </c>
      <c r="AL10" s="8">
        <v>29.309000000000001</v>
      </c>
      <c r="AM10" s="8">
        <v>3.4916999999999998</v>
      </c>
      <c r="AN10" s="8">
        <v>4.1130000000000004</v>
      </c>
      <c r="AO10" s="8">
        <v>5.9135</v>
      </c>
      <c r="AP10" s="8">
        <v>4.5452000000000004</v>
      </c>
      <c r="AQ10" s="8">
        <v>3.9600000000000003E-2</v>
      </c>
      <c r="AR10" s="8">
        <v>5.8700000000000002E-2</v>
      </c>
      <c r="AS10" s="8">
        <v>29.593299999999999</v>
      </c>
      <c r="AT10" s="8">
        <v>29.357099999999999</v>
      </c>
      <c r="AU10" s="8">
        <v>29.1006</v>
      </c>
      <c r="AV10" s="8">
        <v>2.3099999999999999E-2</v>
      </c>
      <c r="AW10" s="8">
        <v>6.0900000000000003E-2</v>
      </c>
      <c r="AX10" s="8">
        <v>5.4100000000000002E-2</v>
      </c>
      <c r="AY10" s="8">
        <v>2.7934000000000001</v>
      </c>
      <c r="AZ10" s="8">
        <v>4.9752000000000001</v>
      </c>
      <c r="BA10" s="8">
        <v>6.2695999999999996</v>
      </c>
      <c r="BB10" s="8">
        <v>2.8689</v>
      </c>
      <c r="BC10" s="8">
        <v>2.2522000000000002</v>
      </c>
      <c r="BD10" s="8">
        <v>4.5216000000000003</v>
      </c>
      <c r="BE10" s="8">
        <v>29.266300000000001</v>
      </c>
      <c r="BF10" s="8">
        <v>28.8642</v>
      </c>
      <c r="BG10" s="8">
        <v>30.7758</v>
      </c>
      <c r="BH10" s="8">
        <v>30.6905</v>
      </c>
      <c r="BI10" s="8">
        <v>4.7827000000000002</v>
      </c>
      <c r="BJ10" s="8">
        <v>2.2869999999999999</v>
      </c>
      <c r="BK10" s="8">
        <v>28.6328</v>
      </c>
      <c r="BL10" s="8">
        <v>21.1374</v>
      </c>
      <c r="BM10" s="8">
        <v>6.7667999999999999</v>
      </c>
      <c r="BN10" s="8">
        <v>3.8691</v>
      </c>
      <c r="BO10" s="8">
        <v>2.1497999999999999</v>
      </c>
      <c r="BP10" s="8">
        <v>29.145</v>
      </c>
      <c r="BQ10" s="8">
        <v>28.4434</v>
      </c>
      <c r="BR10" s="8">
        <v>32.406700000000001</v>
      </c>
      <c r="BS10" s="8">
        <v>31.884399999999999</v>
      </c>
      <c r="BT10" s="8">
        <v>5.9485000000000001</v>
      </c>
      <c r="BU10" s="8">
        <v>3.5669</v>
      </c>
      <c r="BV10" s="8">
        <v>4.3400000000000001E-2</v>
      </c>
      <c r="BW10" s="8">
        <v>2.7099999999999999E-2</v>
      </c>
    </row>
    <row r="11" spans="2:75" x14ac:dyDescent="0.25">
      <c r="B11" s="6" t="s">
        <v>66</v>
      </c>
      <c r="C11" s="8">
        <v>2.8386</v>
      </c>
      <c r="D11" s="8">
        <v>2.4205000000000001</v>
      </c>
      <c r="E11" s="8">
        <v>2.1553</v>
      </c>
      <c r="F11" s="8">
        <v>2.2698</v>
      </c>
      <c r="G11" s="8">
        <v>0.1363</v>
      </c>
      <c r="H11" s="8">
        <v>0.1225</v>
      </c>
      <c r="I11" s="8">
        <v>6.08E-2</v>
      </c>
      <c r="J11" s="8">
        <v>0.1113</v>
      </c>
      <c r="K11" s="8">
        <v>7.0999999999999994E-2</v>
      </c>
      <c r="L11" s="8">
        <v>6.9900000000000004E-2</v>
      </c>
      <c r="M11" s="8">
        <v>7.0999999999999994E-2</v>
      </c>
      <c r="N11" s="8">
        <v>5.2900000000000003E-2</v>
      </c>
      <c r="O11" s="8">
        <v>0.17519999999999999</v>
      </c>
      <c r="P11" s="8">
        <v>2.1623999999999999</v>
      </c>
      <c r="Q11" s="8">
        <v>3.8397000000000001</v>
      </c>
      <c r="R11" s="8">
        <v>1.2351000000000001</v>
      </c>
      <c r="S11" s="8">
        <v>1.1746000000000001</v>
      </c>
      <c r="T11" s="8">
        <v>8.3599999999999994E-2</v>
      </c>
      <c r="U11" s="8">
        <v>0.13400000000000001</v>
      </c>
      <c r="V11" s="8">
        <v>8.6900000000000005E-2</v>
      </c>
      <c r="W11" s="8">
        <v>4.4699999999999997E-2</v>
      </c>
      <c r="X11" s="8">
        <v>0.1244</v>
      </c>
      <c r="Y11" s="8">
        <v>0.12959999999999999</v>
      </c>
      <c r="Z11" s="8">
        <v>1.3351</v>
      </c>
      <c r="AA11" s="8">
        <v>2.0985999999999998</v>
      </c>
      <c r="AB11" s="8">
        <v>2.6989000000000001</v>
      </c>
      <c r="AC11" s="8">
        <v>2.4782999999999999</v>
      </c>
      <c r="AD11" s="8">
        <v>1.9676</v>
      </c>
      <c r="AE11" s="8">
        <v>1.8826000000000001</v>
      </c>
      <c r="AF11" s="8">
        <v>2.8299999999999999E-2</v>
      </c>
      <c r="AG11" s="8">
        <v>5.6099999999999997E-2</v>
      </c>
      <c r="AH11" s="8">
        <v>9.6799999999999997E-2</v>
      </c>
      <c r="AI11" s="8">
        <v>0.12740000000000001</v>
      </c>
      <c r="AJ11" s="8">
        <v>0.13389999999999999</v>
      </c>
      <c r="AK11" s="8">
        <v>5.8999999999999997E-2</v>
      </c>
      <c r="AL11" s="8">
        <v>0.11409999999999999</v>
      </c>
      <c r="AM11" s="8">
        <v>1.3661000000000001</v>
      </c>
      <c r="AN11" s="8">
        <v>2.0895999999999999</v>
      </c>
      <c r="AO11" s="8">
        <v>2.6839</v>
      </c>
      <c r="AP11" s="8">
        <v>2.0331999999999999</v>
      </c>
      <c r="AQ11" s="8">
        <v>5.9200000000000003E-2</v>
      </c>
      <c r="AR11" s="8">
        <v>9.2999999999999999E-2</v>
      </c>
      <c r="AS11" s="8">
        <v>0.1179</v>
      </c>
      <c r="AT11" s="8">
        <v>0.1109</v>
      </c>
      <c r="AU11" s="8">
        <v>0.1171</v>
      </c>
      <c r="AV11" s="8">
        <v>6.5100000000000005E-2</v>
      </c>
      <c r="AW11" s="8">
        <v>6.3100000000000003E-2</v>
      </c>
      <c r="AX11" s="8">
        <v>6.3200000000000006E-2</v>
      </c>
      <c r="AY11" s="8">
        <v>1.1052999999999999</v>
      </c>
      <c r="AZ11" s="8">
        <v>2.0226000000000002</v>
      </c>
      <c r="BA11" s="8">
        <v>2.9670999999999998</v>
      </c>
      <c r="BB11" s="8">
        <v>1.2804</v>
      </c>
      <c r="BC11" s="8">
        <v>1.1343000000000001</v>
      </c>
      <c r="BD11" s="8">
        <v>2.3591000000000002</v>
      </c>
      <c r="BE11" s="8"/>
      <c r="BF11" s="8"/>
      <c r="BG11" s="8"/>
      <c r="BH11" s="8"/>
      <c r="BI11" s="8">
        <v>1.9234</v>
      </c>
      <c r="BJ11" s="8">
        <v>1.0388999999999999</v>
      </c>
      <c r="BK11" s="8"/>
      <c r="BL11" s="8"/>
      <c r="BM11" s="8">
        <v>3.6156999999999999</v>
      </c>
      <c r="BN11" s="8">
        <v>1.698</v>
      </c>
      <c r="BO11" s="8">
        <v>0.79339999999999999</v>
      </c>
      <c r="BP11" s="8"/>
      <c r="BQ11" s="8"/>
      <c r="BR11" s="8"/>
      <c r="BS11" s="8"/>
      <c r="BT11" s="8">
        <v>2.7629999999999999</v>
      </c>
      <c r="BU11" s="8">
        <v>1.1437999999999999</v>
      </c>
      <c r="BV11" s="8">
        <v>2.8000000000000001E-2</v>
      </c>
      <c r="BW11" s="8">
        <v>1.6199999999999999E-2</v>
      </c>
    </row>
    <row r="12" spans="2:75" x14ac:dyDescent="0.25">
      <c r="B12" s="6" t="s">
        <v>67</v>
      </c>
      <c r="C12" s="8">
        <v>20.775700000000001</v>
      </c>
      <c r="D12" s="8">
        <v>19.347000000000001</v>
      </c>
      <c r="E12" s="8">
        <v>20.445799999999998</v>
      </c>
      <c r="F12" s="8">
        <v>19.839300000000001</v>
      </c>
      <c r="G12" s="8">
        <v>13.3726</v>
      </c>
      <c r="H12" s="8">
        <v>13.3521</v>
      </c>
      <c r="I12" s="8">
        <v>0.34560000000000002</v>
      </c>
      <c r="J12" s="8">
        <v>0.41959999999999997</v>
      </c>
      <c r="K12" s="8">
        <v>0.30649999999999999</v>
      </c>
      <c r="L12" s="8">
        <v>0.37959999999999999</v>
      </c>
      <c r="M12" s="8">
        <v>14.8908</v>
      </c>
      <c r="N12" s="8">
        <v>16.046199999999999</v>
      </c>
      <c r="O12" s="8">
        <v>13.015599999999999</v>
      </c>
      <c r="P12" s="8">
        <v>20.744599999999998</v>
      </c>
      <c r="Q12" s="8">
        <v>17.1126</v>
      </c>
      <c r="R12" s="8">
        <v>19.764399999999998</v>
      </c>
      <c r="S12" s="8">
        <v>17.4648</v>
      </c>
      <c r="T12" s="8">
        <v>0.38440000000000002</v>
      </c>
      <c r="U12" s="8">
        <v>0.44519999999999998</v>
      </c>
      <c r="V12" s="8">
        <v>0.38479999999999998</v>
      </c>
      <c r="W12" s="8">
        <v>0.45500000000000002</v>
      </c>
      <c r="X12" s="8">
        <v>13.0543</v>
      </c>
      <c r="Y12" s="8">
        <v>13.968400000000001</v>
      </c>
      <c r="Z12" s="8">
        <v>19.953499999999998</v>
      </c>
      <c r="AA12" s="8">
        <v>20.648700000000002</v>
      </c>
      <c r="AB12" s="8">
        <v>20.026299999999999</v>
      </c>
      <c r="AC12" s="8">
        <v>20.0442</v>
      </c>
      <c r="AD12" s="8">
        <v>20.0839</v>
      </c>
      <c r="AE12" s="8">
        <v>19.889600000000002</v>
      </c>
      <c r="AF12" s="8">
        <v>0.2853</v>
      </c>
      <c r="AG12" s="8">
        <v>0.32479999999999998</v>
      </c>
      <c r="AH12" s="8">
        <v>0.35639999999999999</v>
      </c>
      <c r="AI12" s="8">
        <v>13.259</v>
      </c>
      <c r="AJ12" s="8">
        <v>13.1884</v>
      </c>
      <c r="AK12" s="8">
        <v>15.4079</v>
      </c>
      <c r="AL12" s="8">
        <v>13.2155</v>
      </c>
      <c r="AM12" s="8">
        <v>16.809799999999999</v>
      </c>
      <c r="AN12" s="8">
        <v>20.2712</v>
      </c>
      <c r="AO12" s="8">
        <v>19.417200000000001</v>
      </c>
      <c r="AP12" s="8">
        <v>20.5291</v>
      </c>
      <c r="AQ12" s="8">
        <v>0.33239999999999997</v>
      </c>
      <c r="AR12" s="8">
        <v>0.432</v>
      </c>
      <c r="AS12" s="8">
        <v>13.5474</v>
      </c>
      <c r="AT12" s="8">
        <v>13.611599999999999</v>
      </c>
      <c r="AU12" s="8">
        <v>13.342599999999999</v>
      </c>
      <c r="AV12" s="8">
        <v>0.37669999999999998</v>
      </c>
      <c r="AW12" s="8">
        <v>0.32769999999999999</v>
      </c>
      <c r="AX12" s="8">
        <v>0.38500000000000001</v>
      </c>
      <c r="AY12" s="8">
        <v>16.472200000000001</v>
      </c>
      <c r="AZ12" s="8">
        <v>20.802900000000001</v>
      </c>
      <c r="BA12" s="8">
        <v>20.1526</v>
      </c>
      <c r="BB12" s="8">
        <v>19.100999999999999</v>
      </c>
      <c r="BC12" s="8">
        <v>16.946100000000001</v>
      </c>
      <c r="BD12" s="8">
        <v>19.4254</v>
      </c>
      <c r="BE12" s="8">
        <v>12.9657</v>
      </c>
      <c r="BF12" s="8">
        <v>13.7912</v>
      </c>
      <c r="BG12" s="8">
        <v>14.431100000000001</v>
      </c>
      <c r="BH12" s="8">
        <v>14.719099999999999</v>
      </c>
      <c r="BI12" s="8">
        <v>20.155799999999999</v>
      </c>
      <c r="BJ12" s="8">
        <v>15.6387</v>
      </c>
      <c r="BK12" s="8">
        <v>13.293200000000001</v>
      </c>
      <c r="BL12" s="8">
        <v>12.16</v>
      </c>
      <c r="BM12" s="8">
        <v>20.4681</v>
      </c>
      <c r="BN12" s="8">
        <v>18.215900000000001</v>
      </c>
      <c r="BO12" s="8">
        <v>20.938700000000001</v>
      </c>
      <c r="BP12" s="8">
        <v>13.338200000000001</v>
      </c>
      <c r="BQ12" s="8">
        <v>12.8574</v>
      </c>
      <c r="BR12" s="8">
        <v>16.200199999999999</v>
      </c>
      <c r="BS12" s="8">
        <v>15.9422</v>
      </c>
      <c r="BT12" s="8">
        <v>20.460599999999999</v>
      </c>
      <c r="BU12" s="8">
        <v>21.697700000000001</v>
      </c>
      <c r="BV12" s="8">
        <v>0.29680000000000001</v>
      </c>
      <c r="BW12" s="8">
        <v>0.26190000000000002</v>
      </c>
    </row>
    <row r="13" spans="2:75" x14ac:dyDescent="0.25">
      <c r="B13" s="6" t="s">
        <v>68</v>
      </c>
      <c r="C13" s="8">
        <v>0.30320000000000003</v>
      </c>
      <c r="D13" s="8">
        <v>0.2833</v>
      </c>
      <c r="E13" s="8">
        <v>0.27029999999999998</v>
      </c>
      <c r="F13" s="8">
        <v>0.26169999999999999</v>
      </c>
      <c r="G13" s="8">
        <v>3.7593999999999999</v>
      </c>
      <c r="H13" s="8">
        <v>3.7071999999999998</v>
      </c>
      <c r="I13" s="8">
        <v>0</v>
      </c>
      <c r="J13" s="8">
        <v>0</v>
      </c>
      <c r="K13" s="8">
        <v>3.0300000000000001E-2</v>
      </c>
      <c r="L13" s="8">
        <v>1.34E-2</v>
      </c>
      <c r="M13" s="8">
        <v>2.9779</v>
      </c>
      <c r="N13" s="8">
        <v>2.2869000000000002</v>
      </c>
      <c r="O13" s="8">
        <v>3.8269000000000002</v>
      </c>
      <c r="P13" s="8">
        <v>0.26869999999999999</v>
      </c>
      <c r="Q13" s="8">
        <v>0.62360000000000004</v>
      </c>
      <c r="R13" s="8">
        <v>0.21779999999999999</v>
      </c>
      <c r="S13" s="8">
        <v>0.17549999999999999</v>
      </c>
      <c r="T13" s="8">
        <v>0</v>
      </c>
      <c r="U13" s="8">
        <v>0</v>
      </c>
      <c r="V13" s="8">
        <v>2.4400000000000002E-2</v>
      </c>
      <c r="W13" s="8">
        <v>1.6799999999999999E-2</v>
      </c>
      <c r="X13" s="8">
        <v>3.8464999999999998</v>
      </c>
      <c r="Y13" s="8">
        <v>3.4973000000000001</v>
      </c>
      <c r="Z13" s="8">
        <v>0.22520000000000001</v>
      </c>
      <c r="AA13" s="8">
        <v>0.27400000000000002</v>
      </c>
      <c r="AB13" s="8">
        <v>0.35830000000000001</v>
      </c>
      <c r="AC13" s="8">
        <v>0.28170000000000001</v>
      </c>
      <c r="AD13" s="8">
        <v>0.38719999999999999</v>
      </c>
      <c r="AE13" s="8">
        <v>0.27239999999999998</v>
      </c>
      <c r="AF13" s="8">
        <v>2.7300000000000001E-2</v>
      </c>
      <c r="AG13" s="8">
        <v>0</v>
      </c>
      <c r="AH13" s="8">
        <v>0</v>
      </c>
      <c r="AI13" s="8">
        <v>3.6892999999999998</v>
      </c>
      <c r="AJ13" s="8">
        <v>3.8997999999999999</v>
      </c>
      <c r="AK13" s="8">
        <v>2.5552999999999999</v>
      </c>
      <c r="AL13" s="8">
        <v>3.8363999999999998</v>
      </c>
      <c r="AM13" s="8">
        <v>0.16600000000000001</v>
      </c>
      <c r="AN13" s="8">
        <v>0.35039999999999999</v>
      </c>
      <c r="AO13" s="8">
        <v>0.45100000000000001</v>
      </c>
      <c r="AP13" s="8">
        <v>0.24759999999999999</v>
      </c>
      <c r="AQ13" s="8">
        <v>8.0999999999999996E-3</v>
      </c>
      <c r="AR13" s="8">
        <v>2.7300000000000001E-2</v>
      </c>
      <c r="AS13" s="8">
        <v>3.4811000000000001</v>
      </c>
      <c r="AT13" s="8">
        <v>3.7019000000000002</v>
      </c>
      <c r="AU13" s="8">
        <v>3.7059000000000002</v>
      </c>
      <c r="AV13" s="8">
        <v>3.6299999999999999E-2</v>
      </c>
      <c r="AW13" s="8">
        <v>0</v>
      </c>
      <c r="AX13" s="8">
        <v>0</v>
      </c>
      <c r="AY13" s="8">
        <v>0.17280000000000001</v>
      </c>
      <c r="AZ13" s="8">
        <v>0.28210000000000002</v>
      </c>
      <c r="BA13" s="8">
        <v>0.3332</v>
      </c>
      <c r="BB13" s="8">
        <v>0.19689999999999999</v>
      </c>
      <c r="BC13" s="8">
        <v>0.2218</v>
      </c>
      <c r="BD13" s="8">
        <v>0.28199999999999997</v>
      </c>
      <c r="BE13" s="8">
        <v>3.8136000000000001</v>
      </c>
      <c r="BF13" s="8">
        <v>3.4771999999999998</v>
      </c>
      <c r="BG13" s="8">
        <v>3.0985999999999998</v>
      </c>
      <c r="BH13" s="8">
        <v>3.0861999999999998</v>
      </c>
      <c r="BI13" s="8">
        <v>0.33229999999999998</v>
      </c>
      <c r="BJ13" s="8">
        <v>0.1331</v>
      </c>
      <c r="BK13" s="8">
        <v>3.6059000000000001</v>
      </c>
      <c r="BL13" s="8">
        <v>3.5144000000000002</v>
      </c>
      <c r="BM13" s="8">
        <v>0.27339999999999998</v>
      </c>
      <c r="BN13" s="8">
        <v>0.18390000000000001</v>
      </c>
      <c r="BO13" s="8">
        <v>0.20799999999999999</v>
      </c>
      <c r="BP13" s="8">
        <v>3.7892999999999999</v>
      </c>
      <c r="BQ13" s="8">
        <v>4.0209000000000001</v>
      </c>
      <c r="BR13" s="8">
        <v>2.2418</v>
      </c>
      <c r="BS13" s="8">
        <v>2.2427000000000001</v>
      </c>
      <c r="BT13" s="8">
        <v>0.32319999999999999</v>
      </c>
      <c r="BU13" s="8">
        <v>0.2843</v>
      </c>
      <c r="BV13" s="8">
        <v>2.0500000000000001E-2</v>
      </c>
      <c r="BW13" s="8">
        <v>3.1600000000000003E-2</v>
      </c>
    </row>
    <row r="14" spans="2:75" x14ac:dyDescent="0.25">
      <c r="B14" s="6" t="s">
        <v>69</v>
      </c>
      <c r="C14" s="8">
        <v>2.2000000000000001E-3</v>
      </c>
      <c r="D14" s="8">
        <v>9.5999999999999992E-3</v>
      </c>
      <c r="E14" s="8">
        <v>0</v>
      </c>
      <c r="F14" s="8">
        <v>2.2200000000000001E-2</v>
      </c>
      <c r="G14" s="8">
        <v>0.1704</v>
      </c>
      <c r="H14" s="8">
        <v>0.14860000000000001</v>
      </c>
      <c r="I14" s="8">
        <v>0</v>
      </c>
      <c r="J14" s="8">
        <v>1.0200000000000001E-2</v>
      </c>
      <c r="K14" s="8">
        <v>1.55E-2</v>
      </c>
      <c r="L14" s="8">
        <v>1.09E-2</v>
      </c>
      <c r="M14" s="8">
        <v>0.113</v>
      </c>
      <c r="N14" s="8">
        <v>8.9499999999999996E-2</v>
      </c>
      <c r="O14" s="8">
        <v>0.20030000000000001</v>
      </c>
      <c r="P14" s="8">
        <v>1.9300000000000001E-2</v>
      </c>
      <c r="Q14" s="8">
        <v>0.28670000000000001</v>
      </c>
      <c r="R14" s="8">
        <v>2.9999999999999997E-4</v>
      </c>
      <c r="S14" s="8">
        <v>8.0999999999999996E-3</v>
      </c>
      <c r="T14" s="8">
        <v>2E-3</v>
      </c>
      <c r="U14" s="8">
        <v>1.0200000000000001E-2</v>
      </c>
      <c r="V14" s="8">
        <v>1.09E-2</v>
      </c>
      <c r="W14" s="8">
        <v>1.2200000000000001E-2</v>
      </c>
      <c r="X14" s="8">
        <v>0.19620000000000001</v>
      </c>
      <c r="Y14" s="8">
        <v>0.16700000000000001</v>
      </c>
      <c r="Z14" s="8">
        <v>8.3999999999999995E-3</v>
      </c>
      <c r="AA14" s="8">
        <v>1.3299999999999999E-2</v>
      </c>
      <c r="AB14" s="8">
        <v>0</v>
      </c>
      <c r="AC14" s="8">
        <v>1.55E-2</v>
      </c>
      <c r="AD14" s="8">
        <v>4.7999999999999996E-3</v>
      </c>
      <c r="AE14" s="8">
        <v>2.8999999999999998E-3</v>
      </c>
      <c r="AF14" s="8">
        <v>0</v>
      </c>
      <c r="AG14" s="8">
        <v>1.6999999999999999E-3</v>
      </c>
      <c r="AH14" s="8">
        <v>0</v>
      </c>
      <c r="AI14" s="8">
        <v>0.18010000000000001</v>
      </c>
      <c r="AJ14" s="8">
        <v>0.16919999999999999</v>
      </c>
      <c r="AK14" s="8">
        <v>0.1021</v>
      </c>
      <c r="AL14" s="8">
        <v>0.18759999999999999</v>
      </c>
      <c r="AM14" s="8">
        <v>7.4999999999999997E-3</v>
      </c>
      <c r="AN14" s="8">
        <v>5.4999999999999997E-3</v>
      </c>
      <c r="AO14" s="8">
        <v>4.6699999999999998E-2</v>
      </c>
      <c r="AP14" s="8">
        <v>0</v>
      </c>
      <c r="AQ14" s="8">
        <v>0</v>
      </c>
      <c r="AR14" s="8">
        <v>1E-3</v>
      </c>
      <c r="AS14" s="8">
        <v>0.14910000000000001</v>
      </c>
      <c r="AT14" s="8">
        <v>0.17929999999999999</v>
      </c>
      <c r="AU14" s="8">
        <v>0.16919999999999999</v>
      </c>
      <c r="AV14" s="8">
        <v>3.8E-3</v>
      </c>
      <c r="AW14" s="8">
        <v>4.3E-3</v>
      </c>
      <c r="AX14" s="8">
        <v>8.2000000000000007E-3</v>
      </c>
      <c r="AY14" s="8">
        <v>0</v>
      </c>
      <c r="AZ14" s="8">
        <v>4.0000000000000001E-3</v>
      </c>
      <c r="BA14" s="8">
        <v>1.5E-3</v>
      </c>
      <c r="BB14" s="8">
        <v>1.0800000000000001E-2</v>
      </c>
      <c r="BC14" s="8">
        <v>2.5000000000000001E-3</v>
      </c>
      <c r="BD14" s="8">
        <v>1.23E-2</v>
      </c>
      <c r="BE14" s="8">
        <v>0.21640000000000001</v>
      </c>
      <c r="BF14" s="8">
        <v>0.17760000000000001</v>
      </c>
      <c r="BG14" s="8">
        <v>0.1474</v>
      </c>
      <c r="BH14" s="8">
        <v>0.13020000000000001</v>
      </c>
      <c r="BI14" s="8">
        <v>2.8999999999999998E-3</v>
      </c>
      <c r="BJ14" s="8">
        <v>6.7999999999999996E-3</v>
      </c>
      <c r="BK14" s="8">
        <v>0.24010000000000001</v>
      </c>
      <c r="BL14" s="8">
        <v>0.41710000000000003</v>
      </c>
      <c r="BM14" s="8">
        <v>1.5599999999999999E-2</v>
      </c>
      <c r="BN14" s="8">
        <v>1.55E-2</v>
      </c>
      <c r="BO14" s="8">
        <v>5.1999999999999998E-3</v>
      </c>
      <c r="BP14" s="8">
        <v>0.18129999999999999</v>
      </c>
      <c r="BQ14" s="8">
        <v>0.2059</v>
      </c>
      <c r="BR14" s="8">
        <v>9.7900000000000001E-2</v>
      </c>
      <c r="BS14" s="8">
        <v>8.77E-2</v>
      </c>
      <c r="BT14" s="8">
        <v>1.2200000000000001E-2</v>
      </c>
      <c r="BU14" s="8">
        <v>8.9999999999999993E-3</v>
      </c>
      <c r="BV14" s="8">
        <v>7.3000000000000001E-3</v>
      </c>
      <c r="BW14" s="8">
        <v>1.32E-2</v>
      </c>
    </row>
    <row r="15" spans="2:75" x14ac:dyDescent="0.25">
      <c r="B15" s="6" t="s">
        <v>70</v>
      </c>
      <c r="C15" s="8">
        <v>6.3E-2</v>
      </c>
      <c r="D15" s="8">
        <v>0.2266</v>
      </c>
      <c r="E15" s="8">
        <v>0.193</v>
      </c>
      <c r="F15" s="8">
        <v>0.2374</v>
      </c>
      <c r="G15" s="8">
        <v>0</v>
      </c>
      <c r="H15" s="8">
        <v>4.9799999999999997E-2</v>
      </c>
      <c r="I15" s="8">
        <v>0.39439999999999997</v>
      </c>
      <c r="J15" s="8">
        <v>0.35199999999999998</v>
      </c>
      <c r="K15" s="8">
        <v>0.30759999999999998</v>
      </c>
      <c r="L15" s="8">
        <v>0.37240000000000001</v>
      </c>
      <c r="M15" s="8">
        <v>0</v>
      </c>
      <c r="N15" s="8">
        <v>8.9999999999999993E-3</v>
      </c>
      <c r="O15" s="8">
        <v>0</v>
      </c>
      <c r="P15" s="8">
        <v>0.17219999999999999</v>
      </c>
      <c r="Q15" s="8">
        <v>0.2485</v>
      </c>
      <c r="R15" s="8">
        <v>0.2142</v>
      </c>
      <c r="S15" s="8">
        <v>0.28170000000000001</v>
      </c>
      <c r="T15" s="8">
        <v>0.29149999999999998</v>
      </c>
      <c r="U15" s="8">
        <v>0.34439999999999998</v>
      </c>
      <c r="V15" s="8">
        <v>0.36940000000000001</v>
      </c>
      <c r="W15" s="8">
        <v>0.40189999999999998</v>
      </c>
      <c r="X15" s="8">
        <v>0</v>
      </c>
      <c r="Y15" s="8">
        <v>1.8599999999999998E-2</v>
      </c>
      <c r="Z15" s="8">
        <v>0.112</v>
      </c>
      <c r="AA15" s="8">
        <v>0.1381</v>
      </c>
      <c r="AB15" s="8">
        <v>0.215</v>
      </c>
      <c r="AC15" s="8">
        <v>0.21609999999999999</v>
      </c>
      <c r="AD15" s="8">
        <v>0.158</v>
      </c>
      <c r="AE15" s="8">
        <v>0.185</v>
      </c>
      <c r="AF15" s="8">
        <v>0.20749999999999999</v>
      </c>
      <c r="AG15" s="8">
        <v>0.28029999999999999</v>
      </c>
      <c r="AH15" s="8">
        <v>0.33760000000000001</v>
      </c>
      <c r="AI15" s="8">
        <v>3.6600000000000001E-2</v>
      </c>
      <c r="AJ15" s="8">
        <v>2.1999999999999999E-2</v>
      </c>
      <c r="AK15" s="8">
        <v>0</v>
      </c>
      <c r="AL15" s="8">
        <v>3.61E-2</v>
      </c>
      <c r="AM15" s="8">
        <v>0.18060000000000001</v>
      </c>
      <c r="AN15" s="8">
        <v>0.18340000000000001</v>
      </c>
      <c r="AO15" s="8">
        <v>0.1346</v>
      </c>
      <c r="AP15" s="8">
        <v>0.18529999999999999</v>
      </c>
      <c r="AQ15" s="8">
        <v>0.22789999999999999</v>
      </c>
      <c r="AR15" s="8">
        <v>0.34549999999999997</v>
      </c>
      <c r="AS15" s="8">
        <v>0</v>
      </c>
      <c r="AT15" s="8">
        <v>1.5699999999999999E-2</v>
      </c>
      <c r="AU15" s="8">
        <v>3.7699999999999997E-2</v>
      </c>
      <c r="AV15" s="8">
        <v>0.32379999999999998</v>
      </c>
      <c r="AW15" s="8">
        <v>0.29780000000000001</v>
      </c>
      <c r="AX15" s="8">
        <v>0.27760000000000001</v>
      </c>
      <c r="AY15" s="8">
        <v>0.15770000000000001</v>
      </c>
      <c r="AZ15" s="8">
        <v>6.6400000000000001E-2</v>
      </c>
      <c r="BA15" s="8">
        <v>0.1202</v>
      </c>
      <c r="BB15" s="8">
        <v>0.21</v>
      </c>
      <c r="BC15" s="8">
        <v>0.22459999999999999</v>
      </c>
      <c r="BD15" s="8">
        <v>0.23300000000000001</v>
      </c>
      <c r="BE15" s="8"/>
      <c r="BF15" s="8"/>
      <c r="BG15" s="8"/>
      <c r="BH15" s="8"/>
      <c r="BI15" s="8">
        <v>0.1709</v>
      </c>
      <c r="BJ15" s="8">
        <v>0.21229999999999999</v>
      </c>
      <c r="BK15" s="8"/>
      <c r="BL15" s="8"/>
      <c r="BM15" s="8">
        <v>0.1295</v>
      </c>
      <c r="BN15" s="8">
        <v>0.2316</v>
      </c>
      <c r="BO15" s="8">
        <v>0.19520000000000001</v>
      </c>
      <c r="BP15" s="8"/>
      <c r="BQ15" s="8"/>
      <c r="BR15" s="8"/>
      <c r="BS15" s="8"/>
      <c r="BT15" s="8">
        <v>0.2364</v>
      </c>
      <c r="BU15" s="8">
        <v>0.1178</v>
      </c>
      <c r="BV15" s="8">
        <v>0.21820000000000001</v>
      </c>
      <c r="BW15" s="8">
        <v>0.29830000000000001</v>
      </c>
    </row>
    <row r="16" spans="2:75" x14ac:dyDescent="0.25">
      <c r="B16" s="6" t="s">
        <v>71</v>
      </c>
      <c r="C16" s="8">
        <v>13.835900000000001</v>
      </c>
      <c r="D16" s="8">
        <v>14.5314</v>
      </c>
      <c r="E16" s="8">
        <v>14.734999999999999</v>
      </c>
      <c r="F16" s="8">
        <v>14.5374</v>
      </c>
      <c r="G16" s="8">
        <v>0.22750000000000001</v>
      </c>
      <c r="H16" s="8">
        <v>0.2114</v>
      </c>
      <c r="I16" s="8">
        <v>39.108800000000002</v>
      </c>
      <c r="J16" s="8">
        <v>35.487099999999998</v>
      </c>
      <c r="K16" s="8">
        <v>40.316600000000001</v>
      </c>
      <c r="L16" s="8">
        <v>36.036900000000003</v>
      </c>
      <c r="M16" s="8">
        <v>0.1958</v>
      </c>
      <c r="N16" s="8">
        <v>0.16489999999999999</v>
      </c>
      <c r="O16" s="8">
        <v>0.23899999999999999</v>
      </c>
      <c r="P16" s="8">
        <v>14.440300000000001</v>
      </c>
      <c r="Q16" s="8">
        <v>11.6723</v>
      </c>
      <c r="R16" s="8">
        <v>16.6739</v>
      </c>
      <c r="S16" s="8">
        <v>17.165199999999999</v>
      </c>
      <c r="T16" s="8">
        <v>39.219200000000001</v>
      </c>
      <c r="U16" s="8">
        <v>36.307299999999998</v>
      </c>
      <c r="V16" s="8">
        <v>39.198599999999999</v>
      </c>
      <c r="W16" s="8">
        <v>36.587400000000002</v>
      </c>
      <c r="X16" s="8">
        <v>0.21049999999999999</v>
      </c>
      <c r="Y16" s="8">
        <v>0.23250000000000001</v>
      </c>
      <c r="Z16" s="8">
        <v>15.860300000000001</v>
      </c>
      <c r="AA16" s="8">
        <v>15.1168</v>
      </c>
      <c r="AB16" s="8">
        <v>14.0045</v>
      </c>
      <c r="AC16" s="8">
        <v>14.503399999999999</v>
      </c>
      <c r="AD16" s="8">
        <v>14.721500000000001</v>
      </c>
      <c r="AE16" s="8">
        <v>15.235799999999999</v>
      </c>
      <c r="AF16" s="8">
        <v>45.038400000000003</v>
      </c>
      <c r="AG16" s="8">
        <v>40.527900000000002</v>
      </c>
      <c r="AH16" s="8">
        <v>37.927900000000001</v>
      </c>
      <c r="AI16" s="8">
        <v>0.1946</v>
      </c>
      <c r="AJ16" s="8">
        <v>0.23250000000000001</v>
      </c>
      <c r="AK16" s="8">
        <v>0.17929999999999999</v>
      </c>
      <c r="AL16" s="8">
        <v>0.25</v>
      </c>
      <c r="AM16" s="8">
        <v>17.617899999999999</v>
      </c>
      <c r="AN16" s="8">
        <v>14.743499999999999</v>
      </c>
      <c r="AO16" s="8">
        <v>13.747199999999999</v>
      </c>
      <c r="AP16" s="8">
        <v>14.666</v>
      </c>
      <c r="AQ16" s="8">
        <v>39.684800000000003</v>
      </c>
      <c r="AR16" s="8">
        <v>35.278300000000002</v>
      </c>
      <c r="AS16" s="8">
        <v>0.25290000000000001</v>
      </c>
      <c r="AT16" s="8">
        <v>0.28339999999999999</v>
      </c>
      <c r="AU16" s="8">
        <v>0.30769999999999997</v>
      </c>
      <c r="AV16" s="8">
        <v>39.3048</v>
      </c>
      <c r="AW16" s="8">
        <v>40.366399999999999</v>
      </c>
      <c r="AX16" s="8">
        <v>39.645499999999998</v>
      </c>
      <c r="AY16" s="8">
        <v>18.088100000000001</v>
      </c>
      <c r="AZ16" s="8">
        <v>15.434900000000001</v>
      </c>
      <c r="BA16" s="8">
        <v>13.6332</v>
      </c>
      <c r="BB16" s="8">
        <v>16.6402</v>
      </c>
      <c r="BC16" s="8">
        <v>17.4008</v>
      </c>
      <c r="BD16" s="8">
        <v>14.4163</v>
      </c>
      <c r="BE16" s="8">
        <v>0.23830000000000001</v>
      </c>
      <c r="BF16" s="8">
        <v>0.24260000000000001</v>
      </c>
      <c r="BG16" s="8">
        <v>0.1447</v>
      </c>
      <c r="BH16" s="8">
        <v>0.1928</v>
      </c>
      <c r="BI16" s="8">
        <v>15.278600000000001</v>
      </c>
      <c r="BJ16" s="8">
        <v>18.717099999999999</v>
      </c>
      <c r="BK16" s="8">
        <v>0.43009999999999998</v>
      </c>
      <c r="BL16" s="8">
        <v>2.7778</v>
      </c>
      <c r="BM16" s="8">
        <v>12.8621</v>
      </c>
      <c r="BN16" s="8">
        <v>16.600100000000001</v>
      </c>
      <c r="BO16" s="8">
        <v>16.840499999999999</v>
      </c>
      <c r="BP16" s="8">
        <v>0.24279999999999999</v>
      </c>
      <c r="BQ16" s="8">
        <v>0.1807</v>
      </c>
      <c r="BR16" s="8">
        <v>0.1249</v>
      </c>
      <c r="BS16" s="8">
        <v>0.1595</v>
      </c>
      <c r="BT16" s="8">
        <v>13.557399999999999</v>
      </c>
      <c r="BU16" s="8">
        <v>16.039200000000001</v>
      </c>
      <c r="BV16" s="8">
        <v>42.0443</v>
      </c>
      <c r="BW16" s="8">
        <v>41.263800000000003</v>
      </c>
    </row>
    <row r="17" spans="2:75" x14ac:dyDescent="0.25">
      <c r="B17" s="6" t="s">
        <v>72</v>
      </c>
      <c r="C17" s="8">
        <v>8.4047999999999998</v>
      </c>
      <c r="D17" s="8">
        <v>9.1218000000000004</v>
      </c>
      <c r="E17" s="8">
        <v>7.9080000000000004</v>
      </c>
      <c r="F17" s="8">
        <v>8.8804999999999996</v>
      </c>
      <c r="G17" s="8">
        <v>0.90620000000000001</v>
      </c>
      <c r="H17" s="8">
        <v>0.76859999999999995</v>
      </c>
      <c r="I17" s="8">
        <v>20.670400000000001</v>
      </c>
      <c r="J17" s="8">
        <v>25.305599999999998</v>
      </c>
      <c r="K17" s="8">
        <v>20.4391</v>
      </c>
      <c r="L17" s="8">
        <v>25.075199999999999</v>
      </c>
      <c r="M17" s="8">
        <v>0.7147</v>
      </c>
      <c r="N17" s="8">
        <v>0.65739999999999998</v>
      </c>
      <c r="O17" s="8">
        <v>0.99490000000000001</v>
      </c>
      <c r="P17" s="8">
        <v>8.26</v>
      </c>
      <c r="Q17" s="8">
        <v>11.77</v>
      </c>
      <c r="R17" s="8">
        <v>8.3391000000000002</v>
      </c>
      <c r="S17" s="8">
        <v>9.7664000000000009</v>
      </c>
      <c r="T17" s="8">
        <v>21.598600000000001</v>
      </c>
      <c r="U17" s="8">
        <v>24.713100000000001</v>
      </c>
      <c r="V17" s="8">
        <v>22.4664</v>
      </c>
      <c r="W17" s="8">
        <v>25.641100000000002</v>
      </c>
      <c r="X17" s="8">
        <v>0.66749999999999998</v>
      </c>
      <c r="Y17" s="8">
        <v>0.89070000000000005</v>
      </c>
      <c r="Z17" s="8">
        <v>7.4005000000000001</v>
      </c>
      <c r="AA17" s="8">
        <v>7.5510999999999999</v>
      </c>
      <c r="AB17" s="8">
        <v>8.3199000000000005</v>
      </c>
      <c r="AC17" s="8">
        <v>9.0504999999999995</v>
      </c>
      <c r="AD17" s="8">
        <v>8.5154999999999994</v>
      </c>
      <c r="AE17" s="8">
        <v>7.6528999999999998</v>
      </c>
      <c r="AF17" s="8">
        <v>14.814399999999999</v>
      </c>
      <c r="AG17" s="8">
        <v>19.924800000000001</v>
      </c>
      <c r="AH17" s="8">
        <v>22.8904</v>
      </c>
      <c r="AI17" s="8">
        <v>0.90949999999999998</v>
      </c>
      <c r="AJ17" s="8">
        <v>0.96750000000000003</v>
      </c>
      <c r="AK17" s="8">
        <v>0.68369999999999997</v>
      </c>
      <c r="AL17" s="8">
        <v>0.8347</v>
      </c>
      <c r="AM17" s="8">
        <v>9.2711000000000006</v>
      </c>
      <c r="AN17" s="8">
        <v>8.5691000000000006</v>
      </c>
      <c r="AO17" s="8">
        <v>9.0131999999999994</v>
      </c>
      <c r="AP17" s="8">
        <v>7.9939</v>
      </c>
      <c r="AQ17" s="8">
        <v>20.7851</v>
      </c>
      <c r="AR17" s="8">
        <v>26.250599999999999</v>
      </c>
      <c r="AS17" s="8">
        <v>0.93459999999999999</v>
      </c>
      <c r="AT17" s="8">
        <v>1.0843</v>
      </c>
      <c r="AU17" s="8">
        <v>1.1095999999999999</v>
      </c>
      <c r="AV17" s="8">
        <v>20.396799999999999</v>
      </c>
      <c r="AW17" s="8">
        <v>19.633600000000001</v>
      </c>
      <c r="AX17" s="8">
        <v>20.586600000000001</v>
      </c>
      <c r="AY17" s="8">
        <v>8.8263999999999996</v>
      </c>
      <c r="AZ17" s="8">
        <v>7.3665000000000003</v>
      </c>
      <c r="BA17" s="8">
        <v>8.5367999999999995</v>
      </c>
      <c r="BB17" s="8">
        <v>7.9053000000000004</v>
      </c>
      <c r="BC17" s="8">
        <v>9.9228000000000005</v>
      </c>
      <c r="BD17" s="8">
        <v>9.1297999999999995</v>
      </c>
      <c r="BE17" s="8">
        <v>0.84970000000000001</v>
      </c>
      <c r="BF17" s="8">
        <v>0.91379999999999995</v>
      </c>
      <c r="BG17" s="8">
        <v>0.58360000000000001</v>
      </c>
      <c r="BH17" s="8">
        <v>0.53990000000000005</v>
      </c>
      <c r="BI17" s="8">
        <v>7.9840999999999998</v>
      </c>
      <c r="BJ17" s="8">
        <v>9.7690000000000001</v>
      </c>
      <c r="BK17" s="8">
        <v>1.3083</v>
      </c>
      <c r="BL17" s="8">
        <v>6.3551000000000002</v>
      </c>
      <c r="BM17" s="8">
        <v>9.2044999999999995</v>
      </c>
      <c r="BN17" s="8">
        <v>8.8026999999999997</v>
      </c>
      <c r="BO17" s="8">
        <v>6.1897000000000002</v>
      </c>
      <c r="BP17" s="8">
        <v>0.86519999999999997</v>
      </c>
      <c r="BQ17" s="8">
        <v>1.0626</v>
      </c>
      <c r="BR17" s="8">
        <v>0.56789999999999996</v>
      </c>
      <c r="BS17" s="8">
        <v>0.62429999999999997</v>
      </c>
      <c r="BT17" s="8">
        <v>8.9232999999999993</v>
      </c>
      <c r="BU17" s="8">
        <v>5.9134000000000002</v>
      </c>
      <c r="BV17" s="8">
        <v>19.276199999999999</v>
      </c>
      <c r="BW17" s="8">
        <v>18.8672</v>
      </c>
    </row>
    <row r="18" spans="2:75" x14ac:dyDescent="0.25">
      <c r="B18" s="6" t="s">
        <v>73</v>
      </c>
      <c r="C18" s="8">
        <v>0.16700000000000001</v>
      </c>
      <c r="D18" s="8">
        <v>5.1299999999999998E-2</v>
      </c>
      <c r="E18" s="8">
        <v>0.22339999999999999</v>
      </c>
      <c r="F18" s="8">
        <v>0.1176</v>
      </c>
      <c r="G18" s="8">
        <v>5.0000000000000001E-3</v>
      </c>
      <c r="H18" s="8">
        <v>5.5999999999999999E-3</v>
      </c>
      <c r="I18" s="8">
        <v>2.46E-2</v>
      </c>
      <c r="J18" s="8">
        <v>0</v>
      </c>
      <c r="K18" s="8">
        <v>2.8999999999999998E-3</v>
      </c>
      <c r="L18" s="8">
        <v>1.5800000000000002E-2</v>
      </c>
      <c r="M18" s="8">
        <v>5.5999999999999999E-3</v>
      </c>
      <c r="N18" s="8">
        <v>0</v>
      </c>
      <c r="O18" s="8">
        <v>0</v>
      </c>
      <c r="P18" s="8">
        <v>0.13550000000000001</v>
      </c>
      <c r="Q18" s="8">
        <v>2.9499999999999998E-2</v>
      </c>
      <c r="R18" s="8">
        <v>0.1019</v>
      </c>
      <c r="S18" s="8">
        <v>4.1700000000000001E-2</v>
      </c>
      <c r="T18" s="8">
        <v>0</v>
      </c>
      <c r="U18" s="8">
        <v>0</v>
      </c>
      <c r="V18" s="8">
        <v>0</v>
      </c>
      <c r="W18" s="8">
        <v>1.3599999999999999E-2</v>
      </c>
      <c r="X18" s="8">
        <v>0</v>
      </c>
      <c r="Y18" s="8">
        <v>0</v>
      </c>
      <c r="Z18" s="8">
        <v>0.10249999999999999</v>
      </c>
      <c r="AA18" s="8">
        <v>0.20449999999999999</v>
      </c>
      <c r="AB18" s="8">
        <v>0.10970000000000001</v>
      </c>
      <c r="AC18" s="8">
        <v>7.3499999999999996E-2</v>
      </c>
      <c r="AD18" s="8">
        <v>0.1052</v>
      </c>
      <c r="AE18" s="8">
        <v>8.14E-2</v>
      </c>
      <c r="AF18" s="8">
        <v>2.7099999999999999E-2</v>
      </c>
      <c r="AG18" s="8">
        <v>0</v>
      </c>
      <c r="AH18" s="8">
        <v>0</v>
      </c>
      <c r="AI18" s="8">
        <v>0</v>
      </c>
      <c r="AJ18" s="8">
        <v>0</v>
      </c>
      <c r="AK18" s="8">
        <v>2.81E-2</v>
      </c>
      <c r="AL18" s="8">
        <v>3.0999999999999999E-3</v>
      </c>
      <c r="AM18" s="8">
        <v>9.0899999999999995E-2</v>
      </c>
      <c r="AN18" s="8">
        <v>3.6700000000000003E-2</v>
      </c>
      <c r="AO18" s="8">
        <v>7.9899999999999999E-2</v>
      </c>
      <c r="AP18" s="8">
        <v>8.2100000000000006E-2</v>
      </c>
      <c r="AQ18" s="8">
        <v>0</v>
      </c>
      <c r="AR18" s="8">
        <v>2.0899999999999998E-2</v>
      </c>
      <c r="AS18" s="8">
        <v>0</v>
      </c>
      <c r="AT18" s="8">
        <v>1.29E-2</v>
      </c>
      <c r="AU18" s="8">
        <v>3.0599999999999999E-2</v>
      </c>
      <c r="AV18" s="8">
        <v>3.6600000000000001E-2</v>
      </c>
      <c r="AW18" s="8">
        <v>1.7299999999999999E-2</v>
      </c>
      <c r="AX18" s="8">
        <v>0</v>
      </c>
      <c r="AY18" s="8">
        <v>7.2400000000000006E-2</v>
      </c>
      <c r="AZ18" s="8">
        <v>0.2341</v>
      </c>
      <c r="BA18" s="8">
        <v>0.1479</v>
      </c>
      <c r="BB18" s="8">
        <v>0.16650000000000001</v>
      </c>
      <c r="BC18" s="8">
        <v>6.2899999999999998E-2</v>
      </c>
      <c r="BD18" s="8">
        <v>2.9899999999999999E-2</v>
      </c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</row>
    <row r="19" spans="2:75" x14ac:dyDescent="0.25">
      <c r="B19" s="6" t="s">
        <v>74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</row>
    <row r="20" spans="2:75" x14ac:dyDescent="0.25">
      <c r="B20" s="6" t="s">
        <v>75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</row>
    <row r="21" spans="2:75" x14ac:dyDescent="0.25">
      <c r="B21" s="7" t="s">
        <v>76</v>
      </c>
      <c r="C21" s="9">
        <v>99.595200000000006</v>
      </c>
      <c r="D21" s="9">
        <v>99.305700000000002</v>
      </c>
      <c r="E21" s="9">
        <v>99.713499999999996</v>
      </c>
      <c r="F21" s="9">
        <v>99.647800000000004</v>
      </c>
      <c r="G21" s="9">
        <v>98.965100000000007</v>
      </c>
      <c r="H21" s="9">
        <v>99.744</v>
      </c>
      <c r="I21" s="9">
        <v>98.757499999999993</v>
      </c>
      <c r="J21" s="9">
        <v>99.280500000000004</v>
      </c>
      <c r="K21" s="9">
        <v>100.21680000000001</v>
      </c>
      <c r="L21" s="9">
        <v>100.30029999999999</v>
      </c>
      <c r="M21" s="9">
        <v>99.328299999999999</v>
      </c>
      <c r="N21" s="9">
        <v>99.023200000000003</v>
      </c>
      <c r="O21" s="9">
        <v>100.685</v>
      </c>
      <c r="P21" s="9">
        <v>99.846400000000003</v>
      </c>
      <c r="Q21" s="9">
        <v>100.60380000000001</v>
      </c>
      <c r="R21" s="9">
        <v>100.62739999999999</v>
      </c>
      <c r="S21" s="9">
        <v>99.813599999999994</v>
      </c>
      <c r="T21" s="9">
        <v>100.0993</v>
      </c>
      <c r="U21" s="9">
        <v>99.822100000000006</v>
      </c>
      <c r="V21" s="9">
        <v>101.59910000000001</v>
      </c>
      <c r="W21" s="9">
        <v>101.4455</v>
      </c>
      <c r="X21" s="9">
        <v>99.439400000000006</v>
      </c>
      <c r="Y21" s="9">
        <v>100.1542</v>
      </c>
      <c r="Z21" s="9">
        <v>98.416300000000007</v>
      </c>
      <c r="AA21" s="9">
        <v>101.0478</v>
      </c>
      <c r="AB21" s="9">
        <v>99.824700000000007</v>
      </c>
      <c r="AC21" s="9">
        <v>100.3948</v>
      </c>
      <c r="AD21" s="9">
        <v>100.0891</v>
      </c>
      <c r="AE21" s="9">
        <v>99.055499999999995</v>
      </c>
      <c r="AF21" s="9">
        <v>100.3206</v>
      </c>
      <c r="AG21" s="9">
        <v>99.802800000000005</v>
      </c>
      <c r="AH21" s="9">
        <v>99.7637</v>
      </c>
      <c r="AI21" s="9">
        <v>99.751900000000006</v>
      </c>
      <c r="AJ21" s="9">
        <v>100.3668</v>
      </c>
      <c r="AK21" s="9">
        <v>98.507599999999996</v>
      </c>
      <c r="AL21" s="9">
        <v>99.4161</v>
      </c>
      <c r="AM21" s="9">
        <v>99.729299999999995</v>
      </c>
      <c r="AN21" s="9">
        <v>99.851100000000002</v>
      </c>
      <c r="AO21" s="9">
        <v>99.105800000000002</v>
      </c>
      <c r="AP21" s="9">
        <v>99.120800000000003</v>
      </c>
      <c r="AQ21" s="9">
        <v>99.162499999999994</v>
      </c>
      <c r="AR21" s="9">
        <v>99.766900000000007</v>
      </c>
      <c r="AS21" s="9">
        <v>99.579599999999999</v>
      </c>
      <c r="AT21" s="9">
        <v>100.4341</v>
      </c>
      <c r="AU21" s="9">
        <v>100.1998</v>
      </c>
      <c r="AV21" s="9">
        <v>99.183499999999995</v>
      </c>
      <c r="AW21" s="9">
        <v>99.345399999999998</v>
      </c>
      <c r="AX21" s="9">
        <v>100.25060000000001</v>
      </c>
      <c r="AY21" s="9">
        <v>99.508799999999994</v>
      </c>
      <c r="AZ21" s="9">
        <v>101.405</v>
      </c>
      <c r="BA21" s="9">
        <v>98.897499999999994</v>
      </c>
      <c r="BB21" s="9">
        <v>99.934600000000003</v>
      </c>
      <c r="BC21" s="9">
        <v>100.1656</v>
      </c>
      <c r="BD21" s="9">
        <v>99.385800000000003</v>
      </c>
      <c r="BE21" s="9">
        <v>100.6236</v>
      </c>
      <c r="BF21" s="9">
        <v>98.175799999999995</v>
      </c>
      <c r="BG21" s="9">
        <v>100.1563</v>
      </c>
      <c r="BH21" s="9">
        <v>100.21639999999999</v>
      </c>
      <c r="BI21" s="9">
        <v>100.24079999999999</v>
      </c>
      <c r="BJ21" s="9">
        <v>100.3325</v>
      </c>
      <c r="BK21" s="9">
        <v>99.550200000000004</v>
      </c>
      <c r="BL21" s="9">
        <v>97.692099999999996</v>
      </c>
      <c r="BM21" s="9">
        <v>99.216999999999999</v>
      </c>
      <c r="BN21" s="9">
        <v>100.1127</v>
      </c>
      <c r="BO21" s="9">
        <v>100.0321</v>
      </c>
      <c r="BP21" s="9">
        <v>99.997399999999999</v>
      </c>
      <c r="BQ21" s="9">
        <v>99.006</v>
      </c>
      <c r="BR21" s="9">
        <v>99.934399999999997</v>
      </c>
      <c r="BS21" s="9">
        <v>99.954599999999999</v>
      </c>
      <c r="BT21" s="9">
        <v>99.6023</v>
      </c>
      <c r="BU21" s="9">
        <v>100.0758</v>
      </c>
      <c r="BV21" s="9">
        <v>101.05070000000001</v>
      </c>
      <c r="BW21" s="9">
        <v>99.975399999999993</v>
      </c>
    </row>
    <row r="22" spans="2:75" x14ac:dyDescent="0.25">
      <c r="B22" s="6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</row>
    <row r="23" spans="2:75" x14ac:dyDescent="0.25">
      <c r="B23" s="6" t="s">
        <v>77</v>
      </c>
      <c r="C23" s="10" t="s">
        <v>78</v>
      </c>
      <c r="D23" s="10" t="s">
        <v>78</v>
      </c>
      <c r="E23" s="10" t="s">
        <v>78</v>
      </c>
      <c r="F23" s="10" t="s">
        <v>78</v>
      </c>
      <c r="G23" s="10" t="s">
        <v>78</v>
      </c>
      <c r="H23" s="10" t="s">
        <v>78</v>
      </c>
      <c r="I23" s="10">
        <v>0.76748831750238855</v>
      </c>
      <c r="J23" s="10">
        <v>0.70989105068178449</v>
      </c>
      <c r="K23" s="10">
        <v>0.7752185031804425</v>
      </c>
      <c r="L23" s="10">
        <v>0.71528396569594221</v>
      </c>
      <c r="M23" s="10" t="s">
        <v>78</v>
      </c>
      <c r="N23" s="10" t="s">
        <v>78</v>
      </c>
      <c r="O23" s="10" t="s">
        <v>78</v>
      </c>
      <c r="P23" s="10" t="s">
        <v>78</v>
      </c>
      <c r="Q23" s="10" t="s">
        <v>78</v>
      </c>
      <c r="R23" s="10" t="s">
        <v>78</v>
      </c>
      <c r="S23" s="10" t="s">
        <v>78</v>
      </c>
      <c r="T23" s="10">
        <v>0.75982581931826065</v>
      </c>
      <c r="U23" s="10">
        <v>0.71901887103925921</v>
      </c>
      <c r="V23" s="10">
        <v>0.75262212318864252</v>
      </c>
      <c r="W23" s="10">
        <v>0.71315566473751768</v>
      </c>
      <c r="X23" s="10" t="s">
        <v>78</v>
      </c>
      <c r="Y23" s="10" t="s">
        <v>78</v>
      </c>
      <c r="Z23" s="10" t="s">
        <v>78</v>
      </c>
      <c r="AA23" s="10" t="s">
        <v>78</v>
      </c>
      <c r="AB23" s="10" t="s">
        <v>78</v>
      </c>
      <c r="AC23" s="10" t="s">
        <v>78</v>
      </c>
      <c r="AD23" s="10" t="s">
        <v>78</v>
      </c>
      <c r="AE23" s="10" t="s">
        <v>78</v>
      </c>
      <c r="AF23" s="10">
        <v>0.84094476192971335</v>
      </c>
      <c r="AG23" s="10">
        <v>0.78024389361730584</v>
      </c>
      <c r="AH23" s="10">
        <v>0.74325399648727652</v>
      </c>
      <c r="AI23" s="10" t="s">
        <v>78</v>
      </c>
      <c r="AJ23" s="10" t="s">
        <v>78</v>
      </c>
      <c r="AK23" s="10" t="s">
        <v>78</v>
      </c>
      <c r="AL23" s="10" t="s">
        <v>78</v>
      </c>
      <c r="AM23" s="10" t="s">
        <v>78</v>
      </c>
      <c r="AN23" s="10" t="s">
        <v>78</v>
      </c>
      <c r="AO23" s="10" t="s">
        <v>78</v>
      </c>
      <c r="AP23" s="10" t="s">
        <v>78</v>
      </c>
      <c r="AQ23" s="10">
        <v>0.77284832510825241</v>
      </c>
      <c r="AR23" s="10">
        <v>0.70543442749566032</v>
      </c>
      <c r="AS23" s="10" t="s">
        <v>78</v>
      </c>
      <c r="AT23" s="10" t="s">
        <v>78</v>
      </c>
      <c r="AU23" s="10" t="s">
        <v>78</v>
      </c>
      <c r="AV23" s="10">
        <v>0.77035470997191446</v>
      </c>
      <c r="AW23" s="10">
        <v>0.78199485282607473</v>
      </c>
      <c r="AX23" s="10">
        <v>0.77019138129921649</v>
      </c>
      <c r="AY23" s="10" t="s">
        <v>78</v>
      </c>
      <c r="AZ23" s="10" t="s">
        <v>78</v>
      </c>
      <c r="BA23" s="10" t="s">
        <v>78</v>
      </c>
      <c r="BB23" s="10" t="s">
        <v>78</v>
      </c>
      <c r="BC23" s="10" t="s">
        <v>78</v>
      </c>
      <c r="BD23" s="10" t="s">
        <v>78</v>
      </c>
      <c r="BE23" s="10" t="s">
        <v>78</v>
      </c>
      <c r="BF23" s="10" t="s">
        <v>78</v>
      </c>
      <c r="BG23" s="10" t="s">
        <v>78</v>
      </c>
      <c r="BH23" s="10" t="s">
        <v>78</v>
      </c>
      <c r="BI23" s="10" t="s">
        <v>78</v>
      </c>
      <c r="BJ23" s="10" t="s">
        <v>78</v>
      </c>
      <c r="BK23" s="10" t="s">
        <v>78</v>
      </c>
      <c r="BL23" s="10" t="s">
        <v>78</v>
      </c>
      <c r="BM23" s="10" t="s">
        <v>78</v>
      </c>
      <c r="BN23" s="10" t="s">
        <v>78</v>
      </c>
      <c r="BO23" s="10" t="s">
        <v>78</v>
      </c>
      <c r="BP23" s="10" t="s">
        <v>78</v>
      </c>
      <c r="BQ23" s="10" t="s">
        <v>78</v>
      </c>
      <c r="BR23" s="10" t="s">
        <v>78</v>
      </c>
      <c r="BS23" s="10" t="s">
        <v>78</v>
      </c>
      <c r="BT23" s="10" t="s">
        <v>78</v>
      </c>
      <c r="BU23" s="10" t="s">
        <v>78</v>
      </c>
      <c r="BV23" s="10">
        <v>0.79536702054648389</v>
      </c>
      <c r="BW23" s="10">
        <v>0.79580741554792356</v>
      </c>
    </row>
    <row r="24" spans="2:75" x14ac:dyDescent="0.25">
      <c r="B24" s="6" t="s">
        <v>79</v>
      </c>
      <c r="C24" s="10">
        <v>0.41314045456084603</v>
      </c>
      <c r="D24" s="10">
        <v>0.43299450766027148</v>
      </c>
      <c r="E24" s="10">
        <v>0.43501106898992137</v>
      </c>
      <c r="F24" s="10">
        <v>0.43029433637691233</v>
      </c>
      <c r="G24" s="10" t="s">
        <v>78</v>
      </c>
      <c r="H24" s="10" t="s">
        <v>78</v>
      </c>
      <c r="I24" s="10" t="s">
        <v>78</v>
      </c>
      <c r="J24" s="10" t="s">
        <v>78</v>
      </c>
      <c r="K24" s="10" t="s">
        <v>78</v>
      </c>
      <c r="L24" s="10" t="s">
        <v>78</v>
      </c>
      <c r="M24" s="10" t="s">
        <v>78</v>
      </c>
      <c r="N24" s="10" t="s">
        <v>78</v>
      </c>
      <c r="O24" s="10" t="s">
        <v>78</v>
      </c>
      <c r="P24" s="10">
        <v>0.42483513514151189</v>
      </c>
      <c r="Q24" s="10">
        <v>0.38168775270546895</v>
      </c>
      <c r="R24" s="10">
        <v>0.46884718723965602</v>
      </c>
      <c r="S24" s="10">
        <v>0.48761282205829592</v>
      </c>
      <c r="T24" s="10" t="s">
        <v>78</v>
      </c>
      <c r="U24" s="10" t="s">
        <v>78</v>
      </c>
      <c r="V24" s="10" t="s">
        <v>78</v>
      </c>
      <c r="W24" s="10" t="s">
        <v>78</v>
      </c>
      <c r="X24" s="10" t="s">
        <v>78</v>
      </c>
      <c r="Y24" s="10" t="s">
        <v>78</v>
      </c>
      <c r="Z24" s="10">
        <v>0.46160194075791394</v>
      </c>
      <c r="AA24" s="10">
        <v>0.44201040809026326</v>
      </c>
      <c r="AB24" s="10">
        <v>0.42345824459401921</v>
      </c>
      <c r="AC24" s="10">
        <v>0.42665218572190228</v>
      </c>
      <c r="AD24" s="10">
        <v>0.43375181990220291</v>
      </c>
      <c r="AE24" s="10">
        <v>0.4503575343755683</v>
      </c>
      <c r="AF24" s="10" t="s">
        <v>78</v>
      </c>
      <c r="AG24" s="10" t="s">
        <v>78</v>
      </c>
      <c r="AH24" s="10" t="s">
        <v>78</v>
      </c>
      <c r="AI24" s="10" t="s">
        <v>78</v>
      </c>
      <c r="AJ24" s="10" t="s">
        <v>78</v>
      </c>
      <c r="AK24" s="10" t="s">
        <v>78</v>
      </c>
      <c r="AL24" s="10" t="s">
        <v>78</v>
      </c>
      <c r="AM24" s="10">
        <v>0.50471912121680407</v>
      </c>
      <c r="AN24" s="10">
        <v>0.43202297180381694</v>
      </c>
      <c r="AO24" s="10">
        <v>0.41956236549725628</v>
      </c>
      <c r="AP24" s="10">
        <v>0.43247488069852197</v>
      </c>
      <c r="AQ24" s="10"/>
      <c r="AR24" s="10"/>
      <c r="AS24" s="10" t="s">
        <v>78</v>
      </c>
      <c r="AT24" s="10" t="s">
        <v>78</v>
      </c>
      <c r="AU24" s="10" t="s">
        <v>78</v>
      </c>
      <c r="AV24" s="10" t="s">
        <v>78</v>
      </c>
      <c r="AW24" s="10" t="s">
        <v>78</v>
      </c>
      <c r="AX24" s="10" t="s">
        <v>78</v>
      </c>
      <c r="AY24" s="10">
        <v>0.5185173971423771</v>
      </c>
      <c r="AZ24" s="10">
        <v>0.44705831546402908</v>
      </c>
      <c r="BA24" s="10">
        <v>0.41421978904848822</v>
      </c>
      <c r="BB24" s="10">
        <v>0.47803601189329198</v>
      </c>
      <c r="BC24" s="10">
        <v>0.49500247766844396</v>
      </c>
      <c r="BD24" s="10">
        <v>0.43026028064112726</v>
      </c>
      <c r="BE24" s="10" t="s">
        <v>78</v>
      </c>
      <c r="BF24" s="10" t="s">
        <v>78</v>
      </c>
      <c r="BG24" s="10" t="s">
        <v>78</v>
      </c>
      <c r="BH24" s="10" t="s">
        <v>78</v>
      </c>
      <c r="BI24" s="10">
        <v>0.44608394506104743</v>
      </c>
      <c r="BJ24" s="10">
        <v>0.52809073337885326</v>
      </c>
      <c r="BK24" s="10" t="s">
        <v>78</v>
      </c>
      <c r="BL24" s="10" t="s">
        <v>78</v>
      </c>
      <c r="BM24" s="10">
        <v>0.39281515897366776</v>
      </c>
      <c r="BN24" s="10">
        <v>0.47926413239108112</v>
      </c>
      <c r="BO24" s="10">
        <v>0.47614636667960275</v>
      </c>
      <c r="BP24" s="10" t="s">
        <v>78</v>
      </c>
      <c r="BQ24" s="10" t="s">
        <v>78</v>
      </c>
      <c r="BR24" s="10" t="s">
        <v>78</v>
      </c>
      <c r="BS24" s="10" t="s">
        <v>78</v>
      </c>
      <c r="BT24" s="10">
        <v>0.40742892483113957</v>
      </c>
      <c r="BU24" s="10">
        <v>0.45881769132289524</v>
      </c>
      <c r="BV24" s="10"/>
      <c r="BW24" s="10"/>
    </row>
    <row r="25" spans="2:75" x14ac:dyDescent="0.25">
      <c r="B25" s="6" t="s">
        <v>80</v>
      </c>
      <c r="C25" s="10">
        <v>0.44602427146147244</v>
      </c>
      <c r="D25" s="10">
        <v>0.41447761485943552</v>
      </c>
      <c r="E25" s="10">
        <v>0.43397708101659838</v>
      </c>
      <c r="F25" s="10">
        <v>0.42219953695820955</v>
      </c>
      <c r="G25" s="10" t="s">
        <v>78</v>
      </c>
      <c r="H25" s="10" t="s">
        <v>78</v>
      </c>
      <c r="I25" s="10" t="s">
        <v>78</v>
      </c>
      <c r="J25" s="10" t="s">
        <v>78</v>
      </c>
      <c r="K25" s="10" t="s">
        <v>78</v>
      </c>
      <c r="L25" s="10" t="s">
        <v>78</v>
      </c>
      <c r="M25" s="10" t="s">
        <v>78</v>
      </c>
      <c r="N25" s="10" t="s">
        <v>78</v>
      </c>
      <c r="O25" s="10" t="s">
        <v>78</v>
      </c>
      <c r="P25" s="10">
        <v>0.4387951258185942</v>
      </c>
      <c r="Q25" s="10">
        <v>0.4023280396744065</v>
      </c>
      <c r="R25" s="10">
        <v>0.39956760966564875</v>
      </c>
      <c r="S25" s="10">
        <v>0.35669940447474369</v>
      </c>
      <c r="T25" s="10" t="s">
        <v>78</v>
      </c>
      <c r="U25" s="10" t="s">
        <v>78</v>
      </c>
      <c r="V25" s="10" t="s">
        <v>78</v>
      </c>
      <c r="W25" s="10" t="s">
        <v>78</v>
      </c>
      <c r="X25" s="10" t="s">
        <v>78</v>
      </c>
      <c r="Y25" s="10" t="s">
        <v>78</v>
      </c>
      <c r="Z25" s="10">
        <v>0.41753014097744728</v>
      </c>
      <c r="AA25" s="10">
        <v>0.43408808131286791</v>
      </c>
      <c r="AB25" s="10">
        <v>0.43536771568904775</v>
      </c>
      <c r="AC25" s="10">
        <v>0.42394097659147584</v>
      </c>
      <c r="AD25" s="10">
        <v>0.42545126125804844</v>
      </c>
      <c r="AE25" s="10">
        <v>0.42269852982171319</v>
      </c>
      <c r="AF25" s="10" t="s">
        <v>78</v>
      </c>
      <c r="AG25" s="10" t="s">
        <v>78</v>
      </c>
      <c r="AH25" s="10" t="s">
        <v>78</v>
      </c>
      <c r="AI25" s="10" t="s">
        <v>78</v>
      </c>
      <c r="AJ25" s="10" t="s">
        <v>78</v>
      </c>
      <c r="AK25" s="10" t="s">
        <v>78</v>
      </c>
      <c r="AL25" s="10" t="s">
        <v>78</v>
      </c>
      <c r="AM25" s="10">
        <v>0.34623477277146109</v>
      </c>
      <c r="AN25" s="10">
        <v>0.42706917188138616</v>
      </c>
      <c r="AO25" s="10">
        <v>0.42607043217889007</v>
      </c>
      <c r="AP25" s="10">
        <v>0.43524284014278619</v>
      </c>
      <c r="AQ25" s="10"/>
      <c r="AR25" s="10"/>
      <c r="AS25" s="10" t="s">
        <v>78</v>
      </c>
      <c r="AT25" s="10" t="s">
        <v>78</v>
      </c>
      <c r="AU25" s="10" t="s">
        <v>78</v>
      </c>
      <c r="AV25" s="10" t="s">
        <v>78</v>
      </c>
      <c r="AW25" s="10" t="s">
        <v>78</v>
      </c>
      <c r="AX25" s="10" t="s">
        <v>78</v>
      </c>
      <c r="AY25" s="10">
        <v>0.33949587915885931</v>
      </c>
      <c r="AZ25" s="10">
        <v>0.43320828831295227</v>
      </c>
      <c r="BA25" s="10">
        <v>0.44022696495255326</v>
      </c>
      <c r="BB25" s="10">
        <v>0.3945215182914103</v>
      </c>
      <c r="BC25" s="10">
        <v>0.34659352154631284</v>
      </c>
      <c r="BD25" s="10">
        <v>0.41683092653248366</v>
      </c>
      <c r="BE25" s="10" t="s">
        <v>78</v>
      </c>
      <c r="BF25" s="10" t="s">
        <v>78</v>
      </c>
      <c r="BG25" s="10" t="s">
        <v>78</v>
      </c>
      <c r="BH25" s="10" t="s">
        <v>78</v>
      </c>
      <c r="BI25" s="10">
        <v>0.42310249921978599</v>
      </c>
      <c r="BJ25" s="10">
        <v>0.31723650251931584</v>
      </c>
      <c r="BK25" s="10" t="s">
        <v>78</v>
      </c>
      <c r="BL25" s="10" t="s">
        <v>78</v>
      </c>
      <c r="BM25" s="10">
        <v>0.44943449870441443</v>
      </c>
      <c r="BN25" s="10">
        <v>0.37811802060524502</v>
      </c>
      <c r="BO25" s="10">
        <v>0.42564518613308922</v>
      </c>
      <c r="BP25" s="10" t="s">
        <v>78</v>
      </c>
      <c r="BQ25" s="10" t="s">
        <v>78</v>
      </c>
      <c r="BR25" s="10" t="s">
        <v>78</v>
      </c>
      <c r="BS25" s="10" t="s">
        <v>78</v>
      </c>
      <c r="BT25" s="10">
        <v>0.44208556212186673</v>
      </c>
      <c r="BU25" s="10">
        <v>0.44625559186274472</v>
      </c>
      <c r="BV25" s="10"/>
      <c r="BW25" s="10"/>
    </row>
    <row r="26" spans="2:75" x14ac:dyDescent="0.25">
      <c r="B26" s="6" t="s">
        <v>81</v>
      </c>
      <c r="C26" s="10">
        <v>0.14083527397768156</v>
      </c>
      <c r="D26" s="10">
        <v>0.15252787748029295</v>
      </c>
      <c r="E26" s="10">
        <v>0.13101184999348031</v>
      </c>
      <c r="F26" s="10">
        <v>0.14750612666487814</v>
      </c>
      <c r="G26" s="10" t="s">
        <v>78</v>
      </c>
      <c r="H26" s="10" t="s">
        <v>78</v>
      </c>
      <c r="I26" s="10" t="s">
        <v>78</v>
      </c>
      <c r="J26" s="10" t="s">
        <v>78</v>
      </c>
      <c r="K26" s="10" t="s">
        <v>78</v>
      </c>
      <c r="L26" s="10" t="s">
        <v>78</v>
      </c>
      <c r="M26" s="10" t="s">
        <v>78</v>
      </c>
      <c r="N26" s="10" t="s">
        <v>78</v>
      </c>
      <c r="O26" s="10" t="s">
        <v>78</v>
      </c>
      <c r="P26" s="10">
        <v>0.13636973903989399</v>
      </c>
      <c r="Q26" s="10">
        <v>0.21598420762012452</v>
      </c>
      <c r="R26" s="10">
        <v>0.13158520309469524</v>
      </c>
      <c r="S26" s="10">
        <v>0.15568777346696042</v>
      </c>
      <c r="T26" s="10" t="s">
        <v>78</v>
      </c>
      <c r="U26" s="10" t="s">
        <v>78</v>
      </c>
      <c r="V26" s="10" t="s">
        <v>78</v>
      </c>
      <c r="W26" s="10" t="s">
        <v>78</v>
      </c>
      <c r="X26" s="10" t="s">
        <v>78</v>
      </c>
      <c r="Y26" s="10" t="s">
        <v>78</v>
      </c>
      <c r="Z26" s="10">
        <v>0.12086791826463877</v>
      </c>
      <c r="AA26" s="10">
        <v>0.12390151059686888</v>
      </c>
      <c r="AB26" s="10">
        <v>0.1411740397169331</v>
      </c>
      <c r="AC26" s="10">
        <v>0.14940683768662197</v>
      </c>
      <c r="AD26" s="10">
        <v>0.14079691883974871</v>
      </c>
      <c r="AE26" s="10">
        <v>0.12694393580271851</v>
      </c>
      <c r="AF26" s="10" t="s">
        <v>78</v>
      </c>
      <c r="AG26" s="10" t="s">
        <v>78</v>
      </c>
      <c r="AH26" s="10" t="s">
        <v>78</v>
      </c>
      <c r="AI26" s="10" t="s">
        <v>78</v>
      </c>
      <c r="AJ26" s="10" t="s">
        <v>78</v>
      </c>
      <c r="AK26" s="10" t="s">
        <v>78</v>
      </c>
      <c r="AL26" s="10" t="s">
        <v>78</v>
      </c>
      <c r="AM26" s="10">
        <v>0.14904610601173485</v>
      </c>
      <c r="AN26" s="10">
        <v>0.14090785631479694</v>
      </c>
      <c r="AO26" s="10">
        <v>0.15436720232385373</v>
      </c>
      <c r="AP26" s="10">
        <v>0.13228227915869178</v>
      </c>
      <c r="AQ26" s="10"/>
      <c r="AR26" s="10"/>
      <c r="AS26" s="10" t="s">
        <v>78</v>
      </c>
      <c r="AT26" s="10" t="s">
        <v>78</v>
      </c>
      <c r="AU26" s="10" t="s">
        <v>78</v>
      </c>
      <c r="AV26" s="10" t="s">
        <v>78</v>
      </c>
      <c r="AW26" s="10" t="s">
        <v>78</v>
      </c>
      <c r="AX26" s="10" t="s">
        <v>78</v>
      </c>
      <c r="AY26" s="10">
        <v>0.14198672369876347</v>
      </c>
      <c r="AZ26" s="10">
        <v>0.11973339622301865</v>
      </c>
      <c r="BA26" s="10">
        <v>0.14555324599895847</v>
      </c>
      <c r="BB26" s="10">
        <v>0.12744246981529767</v>
      </c>
      <c r="BC26" s="10">
        <v>0.15840400078524308</v>
      </c>
      <c r="BD26" s="10">
        <v>0.152908792826389</v>
      </c>
      <c r="BE26" s="10" t="s">
        <v>78</v>
      </c>
      <c r="BF26" s="10" t="s">
        <v>78</v>
      </c>
      <c r="BG26" s="10" t="s">
        <v>78</v>
      </c>
      <c r="BH26" s="10" t="s">
        <v>78</v>
      </c>
      <c r="BI26" s="10">
        <v>0.13081355571916656</v>
      </c>
      <c r="BJ26" s="10">
        <v>0.15467276410183087</v>
      </c>
      <c r="BK26" s="10" t="s">
        <v>78</v>
      </c>
      <c r="BL26" s="10" t="s">
        <v>78</v>
      </c>
      <c r="BM26" s="10">
        <v>0.15775034232191781</v>
      </c>
      <c r="BN26" s="10">
        <v>0.1426178470036738</v>
      </c>
      <c r="BO26" s="10">
        <v>9.8208447187308007E-2</v>
      </c>
      <c r="BP26" s="10" t="s">
        <v>78</v>
      </c>
      <c r="BQ26" s="10" t="s">
        <v>78</v>
      </c>
      <c r="BR26" s="10" t="s">
        <v>78</v>
      </c>
      <c r="BS26" s="10" t="s">
        <v>78</v>
      </c>
      <c r="BT26" s="10">
        <v>0.15048551304699367</v>
      </c>
      <c r="BU26" s="10">
        <v>9.4926716814360115E-2</v>
      </c>
      <c r="BV26" s="10"/>
      <c r="BW26" s="10"/>
    </row>
    <row r="27" spans="2:75" x14ac:dyDescent="0.25">
      <c r="B27" s="6" t="s">
        <v>82</v>
      </c>
      <c r="C27" s="10" t="s">
        <v>78</v>
      </c>
      <c r="D27" s="10" t="s">
        <v>78</v>
      </c>
      <c r="E27" s="10" t="s">
        <v>78</v>
      </c>
      <c r="F27" s="10" t="s">
        <v>78</v>
      </c>
      <c r="G27" s="10">
        <v>0.65621638595914999</v>
      </c>
      <c r="H27" s="10">
        <v>0.65977271311414387</v>
      </c>
      <c r="I27" s="10" t="s">
        <v>78</v>
      </c>
      <c r="J27" s="10" t="s">
        <v>78</v>
      </c>
      <c r="K27" s="10" t="s">
        <v>78</v>
      </c>
      <c r="L27" s="10" t="s">
        <v>78</v>
      </c>
      <c r="M27" s="10">
        <v>0.72943965127827715</v>
      </c>
      <c r="N27" s="10">
        <v>0.79080219845009414</v>
      </c>
      <c r="O27" s="10">
        <v>0.64500447310282305</v>
      </c>
      <c r="P27" s="10" t="s">
        <v>78</v>
      </c>
      <c r="Q27" s="10" t="s">
        <v>78</v>
      </c>
      <c r="R27" s="10" t="s">
        <v>78</v>
      </c>
      <c r="S27" s="10" t="s">
        <v>78</v>
      </c>
      <c r="T27" s="10" t="s">
        <v>78</v>
      </c>
      <c r="U27" s="10" t="s">
        <v>78</v>
      </c>
      <c r="V27" s="10" t="s">
        <v>78</v>
      </c>
      <c r="W27" s="10" t="s">
        <v>78</v>
      </c>
      <c r="X27" s="10">
        <v>0.64470866946114369</v>
      </c>
      <c r="Y27" s="10">
        <v>0.68152480394121051</v>
      </c>
      <c r="Z27" s="10" t="s">
        <v>78</v>
      </c>
      <c r="AA27" s="10" t="s">
        <v>78</v>
      </c>
      <c r="AB27" s="10" t="s">
        <v>78</v>
      </c>
      <c r="AC27" s="10" t="s">
        <v>78</v>
      </c>
      <c r="AD27" s="10" t="s">
        <v>78</v>
      </c>
      <c r="AE27" s="10" t="s">
        <v>78</v>
      </c>
      <c r="AF27" s="10" t="s">
        <v>78</v>
      </c>
      <c r="AG27" s="10" t="s">
        <v>78</v>
      </c>
      <c r="AH27" s="10" t="s">
        <v>78</v>
      </c>
      <c r="AI27" s="10">
        <v>0.65803322703304179</v>
      </c>
      <c r="AJ27" s="10">
        <v>0.64501134492024148</v>
      </c>
      <c r="AK27" s="10">
        <v>0.76452995548975855</v>
      </c>
      <c r="AL27" s="10">
        <v>0.64842082280166347</v>
      </c>
      <c r="AM27" s="10" t="s">
        <v>78</v>
      </c>
      <c r="AN27" s="10" t="s">
        <v>78</v>
      </c>
      <c r="AO27" s="10" t="s">
        <v>78</v>
      </c>
      <c r="AP27" s="10" t="s">
        <v>78</v>
      </c>
      <c r="AQ27" s="10" t="s">
        <v>78</v>
      </c>
      <c r="AR27" s="10" t="s">
        <v>78</v>
      </c>
      <c r="AS27" s="10">
        <v>0.67655211134517701</v>
      </c>
      <c r="AT27" s="10">
        <v>0.6632077265721934</v>
      </c>
      <c r="AU27" s="10">
        <v>0.65889060842522285</v>
      </c>
      <c r="AV27" s="10" t="s">
        <v>78</v>
      </c>
      <c r="AW27" s="10" t="s">
        <v>78</v>
      </c>
      <c r="AX27" s="10" t="s">
        <v>78</v>
      </c>
      <c r="AY27" s="10" t="s">
        <v>78</v>
      </c>
      <c r="AZ27" s="10" t="s">
        <v>78</v>
      </c>
      <c r="BA27" s="10" t="s">
        <v>78</v>
      </c>
      <c r="BB27" s="10" t="s">
        <v>78</v>
      </c>
      <c r="BC27" s="10" t="s">
        <v>78</v>
      </c>
      <c r="BD27" s="10" t="s">
        <v>78</v>
      </c>
      <c r="BE27" s="10">
        <v>0.64428120005180978</v>
      </c>
      <c r="BF27" s="10">
        <v>0.67954169934039699</v>
      </c>
      <c r="BG27" s="10">
        <v>0.71392675558296381</v>
      </c>
      <c r="BH27" s="10">
        <v>0.71945148789231639</v>
      </c>
      <c r="BI27" s="10" t="s">
        <v>78</v>
      </c>
      <c r="BJ27" s="10" t="s">
        <v>78</v>
      </c>
      <c r="BK27" s="10">
        <v>0.66121635789577671</v>
      </c>
      <c r="BL27" s="10">
        <v>0.63945704034875084</v>
      </c>
      <c r="BM27" s="10" t="s">
        <v>78</v>
      </c>
      <c r="BN27" s="10" t="s">
        <v>78</v>
      </c>
      <c r="BO27" s="10" t="s">
        <v>78</v>
      </c>
      <c r="BP27" s="10">
        <v>0.65348023003830702</v>
      </c>
      <c r="BQ27" s="10">
        <v>0.63092635197123748</v>
      </c>
      <c r="BR27" s="10">
        <v>0.79516304587091469</v>
      </c>
      <c r="BS27" s="10">
        <v>0.792950357599992</v>
      </c>
      <c r="BT27" s="10"/>
      <c r="BU27" s="10"/>
      <c r="BV27" s="10"/>
      <c r="BW27" s="10"/>
    </row>
    <row r="28" spans="2:75" x14ac:dyDescent="0.25">
      <c r="B28" s="6" t="s">
        <v>83</v>
      </c>
      <c r="C28" s="10" t="s">
        <v>78</v>
      </c>
      <c r="D28" s="10" t="s">
        <v>78</v>
      </c>
      <c r="E28" s="10" t="s">
        <v>78</v>
      </c>
      <c r="F28" s="10" t="s">
        <v>78</v>
      </c>
      <c r="G28" s="10">
        <v>0.3338275448824356</v>
      </c>
      <c r="H28" s="10">
        <v>0.33148448412045511</v>
      </c>
      <c r="I28" s="10" t="s">
        <v>78</v>
      </c>
      <c r="J28" s="10" t="s">
        <v>78</v>
      </c>
      <c r="K28" s="10" t="s">
        <v>78</v>
      </c>
      <c r="L28" s="10" t="s">
        <v>78</v>
      </c>
      <c r="M28" s="10">
        <v>0.26396956776881819</v>
      </c>
      <c r="N28" s="10">
        <v>0.20394603031433159</v>
      </c>
      <c r="O28" s="10">
        <v>0.34317691203498418</v>
      </c>
      <c r="P28" s="10" t="s">
        <v>78</v>
      </c>
      <c r="Q28" s="10" t="s">
        <v>78</v>
      </c>
      <c r="R28" s="10" t="s">
        <v>78</v>
      </c>
      <c r="S28" s="10" t="s">
        <v>78</v>
      </c>
      <c r="T28" s="10" t="s">
        <v>78</v>
      </c>
      <c r="U28" s="10" t="s">
        <v>78</v>
      </c>
      <c r="V28" s="10" t="s">
        <v>78</v>
      </c>
      <c r="W28" s="10" t="s">
        <v>78</v>
      </c>
      <c r="X28" s="10">
        <v>0.343754247402899</v>
      </c>
      <c r="Y28" s="10">
        <v>0.30877370310779267</v>
      </c>
      <c r="Z28" s="10" t="s">
        <v>78</v>
      </c>
      <c r="AA28" s="10" t="s">
        <v>78</v>
      </c>
      <c r="AB28" s="10" t="s">
        <v>78</v>
      </c>
      <c r="AC28" s="10" t="s">
        <v>78</v>
      </c>
      <c r="AD28" s="10" t="s">
        <v>78</v>
      </c>
      <c r="AE28" s="10" t="s">
        <v>78</v>
      </c>
      <c r="AF28" s="10" t="s">
        <v>78</v>
      </c>
      <c r="AG28" s="10" t="s">
        <v>78</v>
      </c>
      <c r="AH28" s="10" t="s">
        <v>78</v>
      </c>
      <c r="AI28" s="10">
        <v>0.33132441497833798</v>
      </c>
      <c r="AJ28" s="10">
        <v>0.34513578629261377</v>
      </c>
      <c r="AK28" s="10">
        <v>0.22943800892132804</v>
      </c>
      <c r="AL28" s="10">
        <v>0.34061961297991633</v>
      </c>
      <c r="AM28" s="10" t="s">
        <v>78</v>
      </c>
      <c r="AN28" s="10" t="s">
        <v>78</v>
      </c>
      <c r="AO28" s="10" t="s">
        <v>78</v>
      </c>
      <c r="AP28" s="10" t="s">
        <v>78</v>
      </c>
      <c r="AQ28" s="10" t="s">
        <v>78</v>
      </c>
      <c r="AR28" s="10" t="s">
        <v>78</v>
      </c>
      <c r="AS28" s="10">
        <v>0.31458224970085347</v>
      </c>
      <c r="AT28" s="10">
        <v>0.3263904904965062</v>
      </c>
      <c r="AU28" s="10">
        <v>0.33116082965297788</v>
      </c>
      <c r="AV28" s="10" t="s">
        <v>78</v>
      </c>
      <c r="AW28" s="10" t="s">
        <v>78</v>
      </c>
      <c r="AX28" s="10" t="s">
        <v>78</v>
      </c>
      <c r="AY28" s="10" t="s">
        <v>78</v>
      </c>
      <c r="AZ28" s="10" t="s">
        <v>78</v>
      </c>
      <c r="BA28" s="10" t="s">
        <v>78</v>
      </c>
      <c r="BB28" s="10" t="s">
        <v>78</v>
      </c>
      <c r="BC28" s="10" t="s">
        <v>78</v>
      </c>
      <c r="BD28" s="10" t="s">
        <v>78</v>
      </c>
      <c r="BE28" s="10">
        <v>0.34291544326410239</v>
      </c>
      <c r="BF28" s="10">
        <v>0.31003886698426875</v>
      </c>
      <c r="BG28" s="10">
        <v>0.27739086414141934</v>
      </c>
      <c r="BH28" s="10">
        <v>0.27297114477548751</v>
      </c>
      <c r="BI28" s="10" t="s">
        <v>78</v>
      </c>
      <c r="BJ28" s="10" t="s">
        <v>78</v>
      </c>
      <c r="BK28" s="10">
        <v>0.32456384799924448</v>
      </c>
      <c r="BL28" s="10">
        <v>0.33442705429839492</v>
      </c>
      <c r="BM28" s="10" t="s">
        <v>78</v>
      </c>
      <c r="BN28" s="10" t="s">
        <v>78</v>
      </c>
      <c r="BO28" s="10" t="s">
        <v>78</v>
      </c>
      <c r="BP28" s="10">
        <v>0.33594380191488771</v>
      </c>
      <c r="BQ28" s="10">
        <v>0.35704355581780384</v>
      </c>
      <c r="BR28" s="10">
        <v>0.19911551078073061</v>
      </c>
      <c r="BS28" s="10">
        <v>0.20185585178476234</v>
      </c>
      <c r="BT28" s="10"/>
      <c r="BU28" s="10"/>
      <c r="BV28" s="10"/>
      <c r="BW28" s="10"/>
    </row>
    <row r="29" spans="2:75" ht="16.5" thickBot="1" x14ac:dyDescent="0.3">
      <c r="B29" s="5" t="s">
        <v>84</v>
      </c>
      <c r="C29" s="11" t="s">
        <v>78</v>
      </c>
      <c r="D29" s="11" t="s">
        <v>78</v>
      </c>
      <c r="E29" s="11" t="s">
        <v>78</v>
      </c>
      <c r="F29" s="11" t="s">
        <v>78</v>
      </c>
      <c r="G29" s="11">
        <v>9.9560691584144358E-3</v>
      </c>
      <c r="H29" s="11">
        <v>8.7428027654009484E-3</v>
      </c>
      <c r="I29" s="11" t="s">
        <v>78</v>
      </c>
      <c r="J29" s="11" t="s">
        <v>78</v>
      </c>
      <c r="K29" s="11" t="s">
        <v>78</v>
      </c>
      <c r="L29" s="11" t="s">
        <v>78</v>
      </c>
      <c r="M29" s="11">
        <v>6.5907809529047222E-3</v>
      </c>
      <c r="N29" s="11">
        <v>5.2517712355742308E-3</v>
      </c>
      <c r="O29" s="11">
        <v>1.1818614862192715E-2</v>
      </c>
      <c r="P29" s="11" t="s">
        <v>78</v>
      </c>
      <c r="Q29" s="11" t="s">
        <v>78</v>
      </c>
      <c r="R29" s="11" t="s">
        <v>78</v>
      </c>
      <c r="S29" s="11" t="s">
        <v>78</v>
      </c>
      <c r="T29" s="11" t="s">
        <v>78</v>
      </c>
      <c r="U29" s="11" t="s">
        <v>78</v>
      </c>
      <c r="V29" s="11" t="s">
        <v>78</v>
      </c>
      <c r="W29" s="11" t="s">
        <v>78</v>
      </c>
      <c r="X29" s="11">
        <v>1.1537083135957266E-2</v>
      </c>
      <c r="Y29" s="11">
        <v>9.7014929509969677E-3</v>
      </c>
      <c r="Z29" s="11" t="s">
        <v>78</v>
      </c>
      <c r="AA29" s="11" t="s">
        <v>78</v>
      </c>
      <c r="AB29" s="11" t="s">
        <v>78</v>
      </c>
      <c r="AC29" s="11" t="s">
        <v>78</v>
      </c>
      <c r="AD29" s="11" t="s">
        <v>78</v>
      </c>
      <c r="AE29" s="11" t="s">
        <v>78</v>
      </c>
      <c r="AF29" s="11" t="s">
        <v>78</v>
      </c>
      <c r="AG29" s="11" t="s">
        <v>78</v>
      </c>
      <c r="AH29" s="11" t="s">
        <v>78</v>
      </c>
      <c r="AI29" s="11">
        <v>1.0642357988620217E-2</v>
      </c>
      <c r="AJ29" s="11">
        <v>9.8528687871447859E-3</v>
      </c>
      <c r="AK29" s="11">
        <v>6.0320355889133433E-3</v>
      </c>
      <c r="AL29" s="11">
        <v>1.0959564218420035E-2</v>
      </c>
      <c r="AM29" s="11" t="s">
        <v>78</v>
      </c>
      <c r="AN29" s="11" t="s">
        <v>78</v>
      </c>
      <c r="AO29" s="11" t="s">
        <v>78</v>
      </c>
      <c r="AP29" s="11" t="s">
        <v>78</v>
      </c>
      <c r="AQ29" s="11" t="s">
        <v>78</v>
      </c>
      <c r="AR29" s="11" t="s">
        <v>78</v>
      </c>
      <c r="AS29" s="11">
        <v>8.86563895396952E-3</v>
      </c>
      <c r="AT29" s="11">
        <v>1.0401782931300245E-2</v>
      </c>
      <c r="AU29" s="11">
        <v>9.9485619217992479E-3</v>
      </c>
      <c r="AV29" s="11" t="s">
        <v>78</v>
      </c>
      <c r="AW29" s="11" t="s">
        <v>78</v>
      </c>
      <c r="AX29" s="11" t="s">
        <v>78</v>
      </c>
      <c r="AY29" s="11" t="s">
        <v>78</v>
      </c>
      <c r="AZ29" s="11" t="s">
        <v>78</v>
      </c>
      <c r="BA29" s="11" t="s">
        <v>78</v>
      </c>
      <c r="BB29" s="11" t="s">
        <v>78</v>
      </c>
      <c r="BC29" s="11" t="s">
        <v>78</v>
      </c>
      <c r="BD29" s="11" t="s">
        <v>78</v>
      </c>
      <c r="BE29" s="11">
        <v>1.2803356684087852E-2</v>
      </c>
      <c r="BF29" s="11">
        <v>1.0419433675334369E-2</v>
      </c>
      <c r="BG29" s="11">
        <v>8.6823802756167794E-3</v>
      </c>
      <c r="BH29" s="11">
        <v>7.5773673321961202E-3</v>
      </c>
      <c r="BI29" s="11" t="s">
        <v>78</v>
      </c>
      <c r="BJ29" s="11" t="s">
        <v>78</v>
      </c>
      <c r="BK29" s="11">
        <v>1.4219794104978783E-2</v>
      </c>
      <c r="BL29" s="11">
        <v>2.6115905352854265E-2</v>
      </c>
      <c r="BM29" s="11" t="s">
        <v>78</v>
      </c>
      <c r="BN29" s="11" t="s">
        <v>78</v>
      </c>
      <c r="BO29" s="11" t="s">
        <v>78</v>
      </c>
      <c r="BP29" s="11">
        <v>1.057596804680527E-2</v>
      </c>
      <c r="BQ29" s="11">
        <v>1.2030092210958751E-2</v>
      </c>
      <c r="BR29" s="11">
        <v>5.7214433483547249E-3</v>
      </c>
      <c r="BS29" s="11">
        <v>5.1937906152456663E-3</v>
      </c>
      <c r="BT29" s="11"/>
      <c r="BU29" s="11"/>
      <c r="BV29" s="11"/>
      <c r="BW29" s="11"/>
    </row>
    <row r="30" spans="2:75" x14ac:dyDescent="0.25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</row>
    <row r="31" spans="2:75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</row>
  </sheetData>
  <mergeCells count="7">
    <mergeCell ref="BP2:BW2"/>
    <mergeCell ref="C2:W2"/>
    <mergeCell ref="X2:AE2"/>
    <mergeCell ref="AF2:AR2"/>
    <mergeCell ref="AS2:BD2"/>
    <mergeCell ref="BE2:BJ2"/>
    <mergeCell ref="BK2:BO2"/>
  </mergeCells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P50"/>
  <sheetViews>
    <sheetView topLeftCell="AK1" zoomScale="75" zoomScaleNormal="75" zoomScalePageLayoutView="75" workbookViewId="0">
      <selection activeCell="AZ3" sqref="AZ3"/>
    </sheetView>
  </sheetViews>
  <sheetFormatPr baseColWidth="10" defaultColWidth="26.875" defaultRowHeight="9" x14ac:dyDescent="0.15"/>
  <cols>
    <col min="1" max="1" width="4.875" style="14" customWidth="1"/>
    <col min="2" max="2" width="11" style="14" bestFit="1" customWidth="1"/>
    <col min="3" max="3" width="12" style="14" bestFit="1" customWidth="1"/>
    <col min="4" max="4" width="8.25" style="14" customWidth="1"/>
    <col min="5" max="5" width="12.75" style="14" customWidth="1"/>
    <col min="6" max="9" width="12.75" style="14" bestFit="1" customWidth="1"/>
    <col min="10" max="10" width="13" style="14" bestFit="1" customWidth="1"/>
    <col min="11" max="11" width="9.75" style="14" bestFit="1" customWidth="1"/>
    <col min="12" max="12" width="13" style="14" bestFit="1" customWidth="1"/>
    <col min="13" max="13" width="9.75" style="14" bestFit="1" customWidth="1"/>
    <col min="14" max="14" width="12.75" style="14" bestFit="1" customWidth="1"/>
    <col min="15" max="15" width="13.25" style="14" bestFit="1" customWidth="1"/>
    <col min="16" max="19" width="12.75" style="14" bestFit="1" customWidth="1"/>
    <col min="20" max="20" width="9.25" style="14" bestFit="1" customWidth="1"/>
    <col min="21" max="21" width="12.125" style="14" bestFit="1" customWidth="1"/>
    <col min="22" max="22" width="16" style="14" bestFit="1" customWidth="1"/>
    <col min="23" max="23" width="9.625" style="14" bestFit="1" customWidth="1"/>
    <col min="24" max="24" width="13.75" style="19" bestFit="1" customWidth="1"/>
    <col min="25" max="26" width="9.25" style="14" bestFit="1" customWidth="1"/>
    <col min="27" max="32" width="12.125" style="14" bestFit="1" customWidth="1"/>
    <col min="33" max="34" width="9.25" style="14" bestFit="1" customWidth="1"/>
    <col min="35" max="35" width="8" style="14" bestFit="1" customWidth="1"/>
    <col min="36" max="36" width="10.625" style="14" bestFit="1" customWidth="1"/>
    <col min="37" max="38" width="8" style="14" bestFit="1" customWidth="1"/>
    <col min="39" max="40" width="10.625" style="14" bestFit="1" customWidth="1"/>
    <col min="41" max="41" width="8" style="14" bestFit="1" customWidth="1"/>
    <col min="42" max="44" width="10.625" style="14" bestFit="1" customWidth="1"/>
    <col min="45" max="47" width="8" style="14" bestFit="1" customWidth="1"/>
    <col min="48" max="48" width="27" style="14" bestFit="1" customWidth="1"/>
    <col min="49" max="49" width="27.125" style="14" bestFit="1" customWidth="1"/>
    <col min="50" max="51" width="17.25" style="14" bestFit="1" customWidth="1"/>
    <col min="52" max="52" width="22.75" style="14" bestFit="1" customWidth="1"/>
    <col min="53" max="53" width="13.25" style="14" bestFit="1" customWidth="1"/>
    <col min="54" max="54" width="17.75" style="14" bestFit="1" customWidth="1"/>
    <col min="55" max="55" width="20.75" style="14" bestFit="1" customWidth="1"/>
    <col min="56" max="56" width="21.75" style="14" bestFit="1" customWidth="1"/>
    <col min="57" max="57" width="21.125" style="14" bestFit="1" customWidth="1"/>
    <col min="58" max="59" width="16.5" style="14" bestFit="1" customWidth="1"/>
    <col min="60" max="60" width="14.625" style="14" bestFit="1" customWidth="1"/>
    <col min="61" max="61" width="19.25" style="14" customWidth="1"/>
    <col min="62" max="62" width="22.5" style="14" customWidth="1"/>
    <col min="63" max="64" width="14.5" style="14" bestFit="1" customWidth="1"/>
    <col min="65" max="66" width="14" style="14" bestFit="1" customWidth="1"/>
    <col min="67" max="67" width="18" style="14" bestFit="1" customWidth="1"/>
    <col min="68" max="68" width="14.625" style="14" bestFit="1" customWidth="1"/>
    <col min="69" max="69" width="11.625" style="14" customWidth="1"/>
    <col min="70" max="71" width="26.875" style="14" customWidth="1"/>
    <col min="72" max="16384" width="26.875" style="14"/>
  </cols>
  <sheetData>
    <row r="1" spans="2:68" ht="9.75" thickBot="1" x14ac:dyDescent="0.2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3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</row>
    <row r="2" spans="2:68" x14ac:dyDescent="0.15">
      <c r="B2" s="15" t="s">
        <v>132</v>
      </c>
      <c r="C2" s="16" t="s">
        <v>172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7"/>
      <c r="AA2" s="55" t="s">
        <v>146</v>
      </c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</row>
    <row r="3" spans="2:68" ht="9.75" thickBot="1" x14ac:dyDescent="0.2">
      <c r="B3" s="12" t="s">
        <v>88</v>
      </c>
      <c r="C3" s="12" t="s">
        <v>89</v>
      </c>
      <c r="D3" s="12" t="s">
        <v>89</v>
      </c>
      <c r="E3" s="13" t="s">
        <v>90</v>
      </c>
      <c r="F3" s="13" t="s">
        <v>90</v>
      </c>
      <c r="G3" s="13" t="s">
        <v>90</v>
      </c>
      <c r="H3" s="13" t="s">
        <v>90</v>
      </c>
      <c r="I3" s="13" t="s">
        <v>90</v>
      </c>
      <c r="J3" s="13" t="s">
        <v>90</v>
      </c>
      <c r="K3" s="12" t="s">
        <v>90</v>
      </c>
      <c r="L3" s="13" t="s">
        <v>90</v>
      </c>
      <c r="M3" s="12" t="s">
        <v>90</v>
      </c>
      <c r="N3" s="13" t="s">
        <v>90</v>
      </c>
      <c r="O3" s="13" t="s">
        <v>90</v>
      </c>
      <c r="P3" s="13" t="s">
        <v>90</v>
      </c>
      <c r="Q3" s="13" t="s">
        <v>90</v>
      </c>
      <c r="R3" s="13" t="s">
        <v>90</v>
      </c>
      <c r="S3" s="13" t="s">
        <v>90</v>
      </c>
      <c r="T3" s="12" t="s">
        <v>91</v>
      </c>
      <c r="U3" s="13" t="s">
        <v>91</v>
      </c>
      <c r="V3" s="13" t="s">
        <v>91</v>
      </c>
      <c r="W3" s="12" t="s">
        <v>91</v>
      </c>
      <c r="X3" s="13" t="s">
        <v>91</v>
      </c>
      <c r="Y3" s="12" t="s">
        <v>92</v>
      </c>
      <c r="Z3" s="12" t="s">
        <v>92</v>
      </c>
      <c r="AA3" s="18" t="s">
        <v>147</v>
      </c>
      <c r="AB3" s="13" t="s">
        <v>147</v>
      </c>
      <c r="AC3" s="13" t="s">
        <v>147</v>
      </c>
      <c r="AD3" s="13" t="s">
        <v>147</v>
      </c>
      <c r="AE3" s="13" t="s">
        <v>147</v>
      </c>
      <c r="AF3" s="13" t="s">
        <v>147</v>
      </c>
      <c r="AG3" s="12" t="s">
        <v>147</v>
      </c>
      <c r="AH3" s="12" t="s">
        <v>147</v>
      </c>
      <c r="AI3" s="12" t="s">
        <v>148</v>
      </c>
      <c r="AJ3" s="13" t="s">
        <v>148</v>
      </c>
      <c r="AK3" s="12" t="s">
        <v>148</v>
      </c>
      <c r="AL3" s="12" t="s">
        <v>148</v>
      </c>
      <c r="AM3" s="13" t="s">
        <v>148</v>
      </c>
      <c r="AN3" s="13" t="s">
        <v>148</v>
      </c>
      <c r="AO3" s="12" t="s">
        <v>148</v>
      </c>
      <c r="AP3" s="13" t="s">
        <v>148</v>
      </c>
      <c r="AQ3" s="13" t="s">
        <v>148</v>
      </c>
      <c r="AR3" s="13" t="s">
        <v>148</v>
      </c>
      <c r="AS3" s="12" t="s">
        <v>149</v>
      </c>
      <c r="AT3" s="12" t="s">
        <v>149</v>
      </c>
      <c r="AU3" s="12" t="s">
        <v>149</v>
      </c>
      <c r="AV3" s="13" t="s">
        <v>150</v>
      </c>
      <c r="AW3" s="13" t="s">
        <v>150</v>
      </c>
      <c r="AX3" s="12" t="s">
        <v>150</v>
      </c>
      <c r="AY3" s="12" t="s">
        <v>150</v>
      </c>
      <c r="AZ3" s="13" t="s">
        <v>150</v>
      </c>
      <c r="BA3" s="12" t="s">
        <v>150</v>
      </c>
      <c r="BB3" s="13" t="s">
        <v>150</v>
      </c>
      <c r="BC3" s="13" t="s">
        <v>150</v>
      </c>
      <c r="BD3" s="13" t="s">
        <v>150</v>
      </c>
      <c r="BE3" s="13" t="s">
        <v>150</v>
      </c>
      <c r="BF3" s="12" t="s">
        <v>150</v>
      </c>
      <c r="BG3" s="12" t="s">
        <v>150</v>
      </c>
      <c r="BH3" s="12" t="s">
        <v>150</v>
      </c>
      <c r="BI3" s="13" t="s">
        <v>150</v>
      </c>
      <c r="BJ3" s="13" t="s">
        <v>150</v>
      </c>
      <c r="BK3" s="12" t="s">
        <v>150</v>
      </c>
      <c r="BL3" s="12" t="s">
        <v>150</v>
      </c>
      <c r="BM3" s="12" t="s">
        <v>150</v>
      </c>
      <c r="BN3" s="12" t="s">
        <v>150</v>
      </c>
      <c r="BO3" s="12" t="s">
        <v>150</v>
      </c>
      <c r="BP3" s="12" t="s">
        <v>150</v>
      </c>
    </row>
    <row r="4" spans="2:68" x14ac:dyDescent="0.15">
      <c r="E4" s="19"/>
      <c r="F4" s="19"/>
      <c r="G4" s="19"/>
      <c r="H4" s="19"/>
      <c r="I4" s="19"/>
      <c r="J4" s="19"/>
      <c r="L4" s="19"/>
      <c r="N4" s="19"/>
      <c r="O4" s="19"/>
      <c r="P4" s="19"/>
      <c r="Q4" s="19"/>
      <c r="R4" s="19"/>
      <c r="S4" s="19"/>
      <c r="U4" s="19"/>
      <c r="V4" s="19"/>
      <c r="AA4" s="20"/>
      <c r="AB4" s="21"/>
      <c r="AC4" s="21"/>
      <c r="AD4" s="21"/>
      <c r="AE4" s="21"/>
      <c r="AF4" s="21"/>
      <c r="AG4" s="15"/>
      <c r="AH4" s="15"/>
      <c r="AI4" s="15"/>
      <c r="AJ4" s="21"/>
      <c r="AK4" s="15"/>
      <c r="AL4" s="15"/>
      <c r="AM4" s="21"/>
      <c r="AN4" s="21"/>
      <c r="AO4" s="15"/>
      <c r="AP4" s="21"/>
      <c r="AQ4" s="21"/>
      <c r="AR4" s="21"/>
      <c r="AS4" s="15"/>
      <c r="AT4" s="15"/>
      <c r="AU4" s="15"/>
      <c r="AV4" s="21"/>
      <c r="AW4" s="21"/>
      <c r="AX4" s="15"/>
      <c r="AY4" s="15"/>
      <c r="AZ4" s="21"/>
      <c r="BA4" s="15"/>
      <c r="BB4" s="21"/>
      <c r="BC4" s="21"/>
      <c r="BD4" s="21"/>
      <c r="BE4" s="21"/>
      <c r="BF4" s="15"/>
      <c r="BG4" s="15"/>
      <c r="BH4" s="15"/>
      <c r="BI4" s="21"/>
      <c r="BJ4" s="21"/>
      <c r="BK4" s="15"/>
      <c r="BL4" s="15"/>
      <c r="BM4" s="15"/>
      <c r="BN4" s="15"/>
      <c r="BO4" s="15"/>
      <c r="BP4" s="15"/>
    </row>
    <row r="5" spans="2:68" x14ac:dyDescent="0.15">
      <c r="B5" s="15" t="s">
        <v>152</v>
      </c>
      <c r="C5" s="15" t="s">
        <v>93</v>
      </c>
      <c r="D5" s="15" t="s">
        <v>94</v>
      </c>
      <c r="E5" s="21" t="s">
        <v>95</v>
      </c>
      <c r="F5" s="21" t="s">
        <v>95</v>
      </c>
      <c r="G5" s="21" t="s">
        <v>96</v>
      </c>
      <c r="H5" s="21" t="s">
        <v>97</v>
      </c>
      <c r="I5" s="21" t="s">
        <v>97</v>
      </c>
      <c r="J5" s="21" t="s">
        <v>95</v>
      </c>
      <c r="K5" s="15" t="s">
        <v>98</v>
      </c>
      <c r="L5" s="21" t="s">
        <v>99</v>
      </c>
      <c r="M5" s="15" t="s">
        <v>100</v>
      </c>
      <c r="N5" s="21" t="s">
        <v>101</v>
      </c>
      <c r="O5" s="21" t="s">
        <v>102</v>
      </c>
      <c r="P5" s="21" t="s">
        <v>103</v>
      </c>
      <c r="Q5" s="21" t="s">
        <v>103</v>
      </c>
      <c r="R5" s="21" t="s">
        <v>104</v>
      </c>
      <c r="S5" s="21" t="s">
        <v>105</v>
      </c>
      <c r="T5" s="15" t="s">
        <v>106</v>
      </c>
      <c r="U5" s="21" t="s">
        <v>107</v>
      </c>
      <c r="V5" s="21" t="s">
        <v>108</v>
      </c>
      <c r="W5" s="15" t="s">
        <v>109</v>
      </c>
      <c r="X5" s="21" t="s">
        <v>110</v>
      </c>
      <c r="Y5" s="15" t="s">
        <v>111</v>
      </c>
      <c r="Z5" s="15" t="s">
        <v>112</v>
      </c>
      <c r="AA5" s="20" t="s">
        <v>113</v>
      </c>
      <c r="AB5" s="21" t="s">
        <v>114</v>
      </c>
      <c r="AC5" s="21" t="s">
        <v>115</v>
      </c>
      <c r="AD5" s="21" t="s">
        <v>116</v>
      </c>
      <c r="AE5" s="21" t="s">
        <v>117</v>
      </c>
      <c r="AF5" s="21" t="s">
        <v>118</v>
      </c>
      <c r="AG5" s="15" t="s">
        <v>119</v>
      </c>
      <c r="AH5" s="15" t="s">
        <v>120</v>
      </c>
      <c r="AI5" s="15" t="s">
        <v>121</v>
      </c>
      <c r="AJ5" s="21" t="s">
        <v>122</v>
      </c>
      <c r="AK5" s="15" t="s">
        <v>123</v>
      </c>
      <c r="AL5" s="15" t="s">
        <v>123</v>
      </c>
      <c r="AM5" s="21" t="s">
        <v>124</v>
      </c>
      <c r="AN5" s="21" t="s">
        <v>124</v>
      </c>
      <c r="AO5" s="15" t="s">
        <v>125</v>
      </c>
      <c r="AP5" s="21" t="s">
        <v>125</v>
      </c>
      <c r="AQ5" s="21" t="s">
        <v>126</v>
      </c>
      <c r="AR5" s="21" t="s">
        <v>126</v>
      </c>
      <c r="AS5" s="15" t="s">
        <v>127</v>
      </c>
      <c r="AT5" s="15" t="s">
        <v>127</v>
      </c>
      <c r="AU5" s="15" t="s">
        <v>128</v>
      </c>
      <c r="AV5" s="21" t="s">
        <v>197</v>
      </c>
      <c r="AW5" s="21" t="s">
        <v>196</v>
      </c>
      <c r="AX5" s="15" t="s">
        <v>195</v>
      </c>
      <c r="AY5" s="15" t="s">
        <v>194</v>
      </c>
      <c r="AZ5" s="21" t="s">
        <v>193</v>
      </c>
      <c r="BA5" s="15" t="s">
        <v>192</v>
      </c>
      <c r="BB5" s="21" t="s">
        <v>191</v>
      </c>
      <c r="BC5" s="21" t="s">
        <v>190</v>
      </c>
      <c r="BD5" s="21" t="s">
        <v>189</v>
      </c>
      <c r="BE5" s="21" t="s">
        <v>188</v>
      </c>
      <c r="BF5" s="15" t="s">
        <v>187</v>
      </c>
      <c r="BG5" s="15" t="s">
        <v>186</v>
      </c>
      <c r="BH5" s="15" t="s">
        <v>185</v>
      </c>
      <c r="BI5" s="21" t="s">
        <v>185</v>
      </c>
      <c r="BJ5" s="21" t="s">
        <v>184</v>
      </c>
      <c r="BK5" s="15" t="s">
        <v>183</v>
      </c>
      <c r="BL5" s="15" t="s">
        <v>183</v>
      </c>
      <c r="BM5" s="15" t="s">
        <v>182</v>
      </c>
      <c r="BN5" s="15" t="s">
        <v>182</v>
      </c>
      <c r="BO5" s="15" t="s">
        <v>181</v>
      </c>
      <c r="BP5" s="15" t="s">
        <v>181</v>
      </c>
    </row>
    <row r="6" spans="2:68" x14ac:dyDescent="0.15">
      <c r="B6" s="22" t="s">
        <v>87</v>
      </c>
      <c r="C6" s="22" t="s">
        <v>63</v>
      </c>
      <c r="D6" s="22" t="s">
        <v>63</v>
      </c>
      <c r="E6" s="23" t="s">
        <v>63</v>
      </c>
      <c r="F6" s="23" t="s">
        <v>63</v>
      </c>
      <c r="G6" s="23" t="s">
        <v>63</v>
      </c>
      <c r="H6" s="23" t="s">
        <v>63</v>
      </c>
      <c r="I6" s="23" t="s">
        <v>63</v>
      </c>
      <c r="J6" s="23" t="s">
        <v>63</v>
      </c>
      <c r="K6" s="22" t="s">
        <v>63</v>
      </c>
      <c r="L6" s="23" t="s">
        <v>63</v>
      </c>
      <c r="M6" s="22" t="s">
        <v>63</v>
      </c>
      <c r="N6" s="23" t="s">
        <v>63</v>
      </c>
      <c r="O6" s="23" t="s">
        <v>63</v>
      </c>
      <c r="P6" s="23" t="s">
        <v>63</v>
      </c>
      <c r="Q6" s="23" t="s">
        <v>63</v>
      </c>
      <c r="R6" s="23" t="s">
        <v>63</v>
      </c>
      <c r="S6" s="23" t="s">
        <v>63</v>
      </c>
      <c r="T6" s="22" t="s">
        <v>63</v>
      </c>
      <c r="U6" s="23" t="s">
        <v>63</v>
      </c>
      <c r="V6" s="23" t="s">
        <v>63</v>
      </c>
      <c r="W6" s="22"/>
      <c r="X6" s="23"/>
      <c r="Y6" s="22" t="s">
        <v>63</v>
      </c>
      <c r="Z6" s="22" t="s">
        <v>63</v>
      </c>
      <c r="AA6" s="24" t="s">
        <v>63</v>
      </c>
      <c r="AB6" s="23" t="s">
        <v>63</v>
      </c>
      <c r="AC6" s="23" t="s">
        <v>63</v>
      </c>
      <c r="AD6" s="23" t="s">
        <v>63</v>
      </c>
      <c r="AE6" s="23" t="s">
        <v>63</v>
      </c>
      <c r="AF6" s="23" t="s">
        <v>63</v>
      </c>
      <c r="AG6" s="22" t="s">
        <v>63</v>
      </c>
      <c r="AH6" s="22" t="s">
        <v>63</v>
      </c>
      <c r="AI6" s="22" t="s">
        <v>157</v>
      </c>
      <c r="AJ6" s="23" t="s">
        <v>63</v>
      </c>
      <c r="AK6" s="22" t="s">
        <v>63</v>
      </c>
      <c r="AL6" s="22" t="s">
        <v>63</v>
      </c>
      <c r="AM6" s="23" t="s">
        <v>63</v>
      </c>
      <c r="AN6" s="23" t="s">
        <v>63</v>
      </c>
      <c r="AO6" s="22" t="s">
        <v>63</v>
      </c>
      <c r="AP6" s="23" t="s">
        <v>63</v>
      </c>
      <c r="AQ6" s="23" t="s">
        <v>63</v>
      </c>
      <c r="AR6" s="23" t="s">
        <v>63</v>
      </c>
      <c r="AS6" s="22" t="s">
        <v>63</v>
      </c>
      <c r="AT6" s="22" t="s">
        <v>63</v>
      </c>
      <c r="AU6" s="22" t="s">
        <v>63</v>
      </c>
      <c r="AV6" s="23" t="s">
        <v>157</v>
      </c>
      <c r="AW6" s="23" t="s">
        <v>157</v>
      </c>
      <c r="AX6" s="22"/>
      <c r="AY6" s="22"/>
      <c r="AZ6" s="23"/>
      <c r="BA6" s="22"/>
      <c r="BB6" s="23"/>
      <c r="BC6" s="23" t="s">
        <v>63</v>
      </c>
      <c r="BD6" s="23" t="s">
        <v>63</v>
      </c>
      <c r="BE6" s="23" t="s">
        <v>157</v>
      </c>
      <c r="BF6" s="22" t="s">
        <v>157</v>
      </c>
      <c r="BG6" s="22" t="s">
        <v>157</v>
      </c>
      <c r="BH6" s="22" t="s">
        <v>157</v>
      </c>
      <c r="BI6" s="23" t="s">
        <v>157</v>
      </c>
      <c r="BJ6" s="23" t="s">
        <v>63</v>
      </c>
      <c r="BK6" s="22" t="s">
        <v>157</v>
      </c>
      <c r="BL6" s="22" t="s">
        <v>157</v>
      </c>
      <c r="BM6" s="22" t="s">
        <v>157</v>
      </c>
      <c r="BN6" s="22" t="s">
        <v>157</v>
      </c>
      <c r="BO6" s="22"/>
      <c r="BP6" s="22"/>
    </row>
    <row r="7" spans="2:68" x14ac:dyDescent="0.15">
      <c r="E7" s="19"/>
      <c r="F7" s="19"/>
      <c r="G7" s="19"/>
      <c r="H7" s="19"/>
      <c r="I7" s="19"/>
      <c r="J7" s="19"/>
      <c r="L7" s="19"/>
      <c r="N7" s="19"/>
      <c r="O7" s="19"/>
      <c r="P7" s="19"/>
      <c r="Q7" s="19"/>
      <c r="R7" s="19"/>
      <c r="S7" s="19"/>
      <c r="U7" s="19"/>
      <c r="V7" s="19"/>
      <c r="AA7" s="20"/>
      <c r="AB7" s="21"/>
      <c r="AC7" s="21"/>
      <c r="AD7" s="21"/>
      <c r="AE7" s="21"/>
      <c r="AF7" s="21"/>
      <c r="AG7" s="15"/>
      <c r="AH7" s="15"/>
      <c r="AI7" s="15"/>
      <c r="AJ7" s="21"/>
      <c r="AK7" s="15"/>
      <c r="AL7" s="15"/>
      <c r="AM7" s="21"/>
      <c r="AN7" s="21"/>
      <c r="AO7" s="15"/>
      <c r="AP7" s="21"/>
      <c r="AQ7" s="21"/>
      <c r="AR7" s="21"/>
      <c r="AS7" s="15"/>
      <c r="AT7" s="15"/>
      <c r="AU7" s="15"/>
      <c r="AV7" s="21"/>
      <c r="AW7" s="21"/>
      <c r="AX7" s="15"/>
      <c r="AY7" s="15"/>
      <c r="AZ7" s="21"/>
      <c r="BA7" s="15"/>
      <c r="BB7" s="21"/>
      <c r="BC7" s="21"/>
      <c r="BD7" s="21"/>
      <c r="BE7" s="21"/>
      <c r="BF7" s="15"/>
      <c r="BG7" s="15"/>
      <c r="BH7" s="15"/>
      <c r="BI7" s="21"/>
      <c r="BJ7" s="21"/>
      <c r="BK7" s="15"/>
      <c r="BL7" s="15"/>
      <c r="BM7" s="15"/>
      <c r="BN7" s="15"/>
      <c r="BO7" s="15"/>
      <c r="BP7" s="15"/>
    </row>
    <row r="8" spans="2:68" x14ac:dyDescent="0.15">
      <c r="B8" s="14" t="s">
        <v>64</v>
      </c>
      <c r="C8" s="25">
        <v>51.057000000000002</v>
      </c>
      <c r="D8" s="25">
        <v>51.186</v>
      </c>
      <c r="E8" s="26">
        <v>50.210999999999999</v>
      </c>
      <c r="F8" s="26">
        <v>49.648000000000003</v>
      </c>
      <c r="G8" s="26">
        <v>51.176000000000002</v>
      </c>
      <c r="H8" s="26">
        <v>49.874000000000002</v>
      </c>
      <c r="I8" s="26">
        <v>50.16</v>
      </c>
      <c r="J8" s="26">
        <v>49.445999999999998</v>
      </c>
      <c r="K8" s="25">
        <v>51.387999999999998</v>
      </c>
      <c r="L8" s="26">
        <v>48.151000000000003</v>
      </c>
      <c r="M8" s="25">
        <v>48.448999999999998</v>
      </c>
      <c r="N8" s="26">
        <v>49.901000000000003</v>
      </c>
      <c r="O8" s="26">
        <v>49.189</v>
      </c>
      <c r="P8" s="26">
        <v>49.767000000000003</v>
      </c>
      <c r="Q8" s="26">
        <v>49.341999999999999</v>
      </c>
      <c r="R8" s="26">
        <v>49.795000000000002</v>
      </c>
      <c r="S8" s="26">
        <v>49.021999999999998</v>
      </c>
      <c r="T8" s="25">
        <v>50.948999999999998</v>
      </c>
      <c r="U8" s="26">
        <v>50.506999999999998</v>
      </c>
      <c r="V8" s="26">
        <v>50.273000000000003</v>
      </c>
      <c r="W8" s="25">
        <v>51.445</v>
      </c>
      <c r="X8" s="26">
        <v>48.795999999999999</v>
      </c>
      <c r="Y8" s="25">
        <v>51.658999999999999</v>
      </c>
      <c r="Z8" s="25">
        <v>52.375999999999998</v>
      </c>
      <c r="AA8" s="27">
        <v>50.081600000000002</v>
      </c>
      <c r="AB8" s="28">
        <v>50.001100000000001</v>
      </c>
      <c r="AC8" s="28">
        <v>50.463700000000003</v>
      </c>
      <c r="AD8" s="28">
        <v>49.378500000000003</v>
      </c>
      <c r="AE8" s="28">
        <v>49.642499999999998</v>
      </c>
      <c r="AF8" s="28">
        <v>50.269599999999997</v>
      </c>
      <c r="AG8" s="29">
        <v>49.087899999999998</v>
      </c>
      <c r="AH8" s="29">
        <v>49.355499999999999</v>
      </c>
      <c r="AI8" s="29">
        <v>52.247300000000003</v>
      </c>
      <c r="AJ8" s="28">
        <v>50.793999999999997</v>
      </c>
      <c r="AK8" s="29">
        <v>50.037100000000002</v>
      </c>
      <c r="AL8" s="29">
        <v>49.8521</v>
      </c>
      <c r="AM8" s="28">
        <v>50.406599999999997</v>
      </c>
      <c r="AN8" s="28">
        <v>50.2393</v>
      </c>
      <c r="AO8" s="29">
        <v>49.078099999999999</v>
      </c>
      <c r="AP8" s="28">
        <v>50.9589</v>
      </c>
      <c r="AQ8" s="28">
        <v>50.034799999999997</v>
      </c>
      <c r="AR8" s="28">
        <v>50.127499999999998</v>
      </c>
      <c r="AS8" s="29">
        <v>49.068300000000001</v>
      </c>
      <c r="AT8" s="29">
        <v>49.457000000000001</v>
      </c>
      <c r="AU8" s="29">
        <v>49.033799999999999</v>
      </c>
      <c r="AV8" s="28">
        <v>51.122100000000003</v>
      </c>
      <c r="AW8" s="28">
        <v>52.221299999999999</v>
      </c>
      <c r="AX8" s="29">
        <v>49.832799999999999</v>
      </c>
      <c r="AY8" s="29">
        <v>47.9176</v>
      </c>
      <c r="AZ8" s="28">
        <v>52.823099999999997</v>
      </c>
      <c r="BA8" s="29">
        <v>51.912399999999998</v>
      </c>
      <c r="BB8" s="28">
        <v>51.533799999999999</v>
      </c>
      <c r="BC8" s="28">
        <v>52.261600000000001</v>
      </c>
      <c r="BD8" s="28">
        <v>51.629399999999997</v>
      </c>
      <c r="BE8" s="28">
        <v>51.503300000000003</v>
      </c>
      <c r="BF8" s="29">
        <v>52.077100000000002</v>
      </c>
      <c r="BG8" s="29">
        <v>52.279000000000003</v>
      </c>
      <c r="BH8" s="29">
        <v>53.273600000000002</v>
      </c>
      <c r="BI8" s="28">
        <v>50.709200000000003</v>
      </c>
      <c r="BJ8" s="28">
        <v>50.975099999999998</v>
      </c>
      <c r="BK8" s="29">
        <v>52.039700000000003</v>
      </c>
      <c r="BL8" s="29">
        <v>51.330199999999998</v>
      </c>
      <c r="BM8" s="29">
        <v>52.435600000000001</v>
      </c>
      <c r="BN8" s="29">
        <v>52.235100000000003</v>
      </c>
      <c r="BO8" s="29">
        <v>48.295099999999998</v>
      </c>
      <c r="BP8" s="29">
        <v>49.0139</v>
      </c>
    </row>
    <row r="9" spans="2:68" x14ac:dyDescent="0.15">
      <c r="B9" s="14" t="s">
        <v>66</v>
      </c>
      <c r="C9" s="25"/>
      <c r="D9" s="25"/>
      <c r="E9" s="26"/>
      <c r="F9" s="26"/>
      <c r="G9" s="26"/>
      <c r="H9" s="26"/>
      <c r="I9" s="26"/>
      <c r="J9" s="26"/>
      <c r="K9" s="25"/>
      <c r="L9" s="26"/>
      <c r="M9" s="25"/>
      <c r="N9" s="26"/>
      <c r="O9" s="26"/>
      <c r="P9" s="26"/>
      <c r="Q9" s="26"/>
      <c r="R9" s="26"/>
      <c r="S9" s="26"/>
      <c r="T9" s="25"/>
      <c r="U9" s="26"/>
      <c r="V9" s="26"/>
      <c r="W9" s="25"/>
      <c r="X9" s="26"/>
      <c r="Y9" s="25"/>
      <c r="Z9" s="25"/>
      <c r="AA9" s="27"/>
      <c r="AB9" s="28"/>
      <c r="AC9" s="28"/>
      <c r="AD9" s="28"/>
      <c r="AE9" s="28"/>
      <c r="AF9" s="28"/>
      <c r="AG9" s="29"/>
      <c r="AH9" s="29"/>
      <c r="AI9" s="29"/>
      <c r="AJ9" s="28"/>
      <c r="AK9" s="29"/>
      <c r="AL9" s="29"/>
      <c r="AM9" s="28"/>
      <c r="AN9" s="28"/>
      <c r="AO9" s="29"/>
      <c r="AP9" s="28"/>
      <c r="AQ9" s="28"/>
      <c r="AR9" s="28"/>
      <c r="AS9" s="29"/>
      <c r="AT9" s="29"/>
      <c r="AU9" s="29"/>
      <c r="AV9" s="28">
        <v>0.1363</v>
      </c>
      <c r="AW9" s="28">
        <v>0.1225</v>
      </c>
      <c r="AX9" s="29">
        <v>7.0999999999999994E-2</v>
      </c>
      <c r="AY9" s="29">
        <v>5.2900000000000003E-2</v>
      </c>
      <c r="AZ9" s="28">
        <v>0.17519999999999999</v>
      </c>
      <c r="BA9" s="29">
        <v>0.1244</v>
      </c>
      <c r="BB9" s="28">
        <v>0.12959999999999999</v>
      </c>
      <c r="BC9" s="28">
        <v>0.13389999999999999</v>
      </c>
      <c r="BD9" s="28">
        <v>0.11409999999999999</v>
      </c>
      <c r="BE9" s="28">
        <v>0.1179</v>
      </c>
      <c r="BF9" s="29">
        <v>0.1109</v>
      </c>
      <c r="BG9" s="29">
        <v>0.1171</v>
      </c>
      <c r="BH9" s="29"/>
      <c r="BI9" s="28"/>
      <c r="BJ9" s="28"/>
      <c r="BK9" s="29"/>
      <c r="BL9" s="29"/>
      <c r="BM9" s="29"/>
      <c r="BN9" s="29"/>
      <c r="BO9" s="29"/>
      <c r="BP9" s="29"/>
    </row>
    <row r="10" spans="2:68" x14ac:dyDescent="0.15">
      <c r="B10" s="14" t="s">
        <v>65</v>
      </c>
      <c r="C10" s="25">
        <v>30.018000000000001</v>
      </c>
      <c r="D10" s="25">
        <v>29.375</v>
      </c>
      <c r="E10" s="26">
        <v>31.388000000000002</v>
      </c>
      <c r="F10" s="26">
        <v>31.391999999999999</v>
      </c>
      <c r="G10" s="26">
        <v>30.547999999999998</v>
      </c>
      <c r="H10" s="26">
        <v>31.239000000000001</v>
      </c>
      <c r="I10" s="26">
        <v>31.384</v>
      </c>
      <c r="J10" s="26">
        <v>31.574999999999999</v>
      </c>
      <c r="K10" s="25">
        <v>30.077999999999999</v>
      </c>
      <c r="L10" s="26">
        <v>32.308999999999997</v>
      </c>
      <c r="M10" s="25">
        <v>32.362000000000002</v>
      </c>
      <c r="N10" s="26">
        <v>31.338999999999999</v>
      </c>
      <c r="O10" s="26">
        <v>31.901</v>
      </c>
      <c r="P10" s="26">
        <v>31.116</v>
      </c>
      <c r="Q10" s="26">
        <v>31.838000000000001</v>
      </c>
      <c r="R10" s="26">
        <v>31.384</v>
      </c>
      <c r="S10" s="26">
        <v>31.844000000000001</v>
      </c>
      <c r="T10" s="25">
        <v>30.327000000000002</v>
      </c>
      <c r="U10" s="26">
        <v>30.800999999999998</v>
      </c>
      <c r="V10" s="26">
        <v>31.221</v>
      </c>
      <c r="W10" s="25">
        <v>30.045000000000002</v>
      </c>
      <c r="X10" s="26">
        <v>32.219000000000001</v>
      </c>
      <c r="Y10" s="25">
        <v>30.216000000000001</v>
      </c>
      <c r="Z10" s="25">
        <v>29.454000000000001</v>
      </c>
      <c r="AA10" s="27">
        <v>31.6126</v>
      </c>
      <c r="AB10" s="28">
        <v>32.327500000000001</v>
      </c>
      <c r="AC10" s="28">
        <v>32.0212</v>
      </c>
      <c r="AD10" s="28">
        <v>31.895600000000002</v>
      </c>
      <c r="AE10" s="28">
        <v>31.284300000000002</v>
      </c>
      <c r="AF10" s="28">
        <v>31.786200000000001</v>
      </c>
      <c r="AG10" s="29">
        <v>32.407699999999998</v>
      </c>
      <c r="AH10" s="29">
        <v>31.835999999999999</v>
      </c>
      <c r="AI10" s="29">
        <v>29.992699999999999</v>
      </c>
      <c r="AJ10" s="28">
        <v>31.229900000000001</v>
      </c>
      <c r="AK10" s="29">
        <v>31.537600000000001</v>
      </c>
      <c r="AL10" s="29">
        <v>31.7698</v>
      </c>
      <c r="AM10" s="28">
        <v>31.0273</v>
      </c>
      <c r="AN10" s="28">
        <v>31.571400000000001</v>
      </c>
      <c r="AO10" s="29">
        <v>31.786899999999999</v>
      </c>
      <c r="AP10" s="28">
        <v>31.294599999999999</v>
      </c>
      <c r="AQ10" s="28">
        <v>30.936699999999998</v>
      </c>
      <c r="AR10" s="28">
        <v>31.3415</v>
      </c>
      <c r="AS10" s="29">
        <v>32.284700000000001</v>
      </c>
      <c r="AT10" s="29">
        <v>31.944800000000001</v>
      </c>
      <c r="AU10" s="29">
        <v>31.741700000000002</v>
      </c>
      <c r="AV10" s="28">
        <v>29.265799999999999</v>
      </c>
      <c r="AW10" s="28">
        <v>29.157</v>
      </c>
      <c r="AX10" s="29">
        <v>30.526700000000002</v>
      </c>
      <c r="AY10" s="29">
        <v>31.7987</v>
      </c>
      <c r="AZ10" s="28">
        <v>29.41</v>
      </c>
      <c r="BA10" s="29">
        <v>29.427600000000002</v>
      </c>
      <c r="BB10" s="28">
        <v>29.7163</v>
      </c>
      <c r="BC10" s="28">
        <v>29.491800000000001</v>
      </c>
      <c r="BD10" s="28">
        <v>29.309000000000001</v>
      </c>
      <c r="BE10" s="28">
        <v>29.593299999999999</v>
      </c>
      <c r="BF10" s="29">
        <v>29.357099999999999</v>
      </c>
      <c r="BG10" s="29">
        <v>29.1006</v>
      </c>
      <c r="BH10" s="29">
        <v>29.266300000000001</v>
      </c>
      <c r="BI10" s="28">
        <v>28.8642</v>
      </c>
      <c r="BJ10" s="28">
        <v>30.7758</v>
      </c>
      <c r="BK10" s="29">
        <v>28.6328</v>
      </c>
      <c r="BL10" s="29">
        <v>21.1374</v>
      </c>
      <c r="BM10" s="29">
        <v>29.145</v>
      </c>
      <c r="BN10" s="29">
        <v>28.4434</v>
      </c>
      <c r="BO10" s="29">
        <v>32.406700000000001</v>
      </c>
      <c r="BP10" s="29">
        <v>31.884399999999999</v>
      </c>
    </row>
    <row r="11" spans="2:68" x14ac:dyDescent="0.15">
      <c r="B11" s="14" t="s">
        <v>72</v>
      </c>
      <c r="C11" s="25">
        <v>0.72</v>
      </c>
      <c r="D11" s="25">
        <v>1.0049999999999999</v>
      </c>
      <c r="E11" s="26">
        <v>0.54700000000000004</v>
      </c>
      <c r="F11" s="26">
        <v>0.72199999999999998</v>
      </c>
      <c r="G11" s="26">
        <v>0.76</v>
      </c>
      <c r="H11" s="26">
        <v>0.56399999999999995</v>
      </c>
      <c r="I11" s="26">
        <v>0.68200000000000005</v>
      </c>
      <c r="J11" s="26">
        <v>0.74</v>
      </c>
      <c r="K11" s="25">
        <v>0.67700000000000005</v>
      </c>
      <c r="L11" s="26">
        <v>0.747</v>
      </c>
      <c r="M11" s="25">
        <v>0.71199999999999997</v>
      </c>
      <c r="N11" s="26">
        <v>0.55600000000000005</v>
      </c>
      <c r="O11" s="26">
        <v>0.65</v>
      </c>
      <c r="P11" s="26">
        <v>0.72899999999999998</v>
      </c>
      <c r="Q11" s="26">
        <v>0.754</v>
      </c>
      <c r="R11" s="26">
        <v>0.73099999999999998</v>
      </c>
      <c r="S11" s="26">
        <v>0.753</v>
      </c>
      <c r="T11" s="25">
        <v>0.70099999999999996</v>
      </c>
      <c r="U11" s="26">
        <v>0.82399999999999995</v>
      </c>
      <c r="V11" s="26">
        <v>0.57499999999999996</v>
      </c>
      <c r="W11" s="25">
        <v>0.70899999999999996</v>
      </c>
      <c r="X11" s="26">
        <v>0.65500000000000003</v>
      </c>
      <c r="Y11" s="25">
        <v>0.93899999999999995</v>
      </c>
      <c r="Z11" s="25">
        <v>0.99399999999999999</v>
      </c>
      <c r="AA11" s="27">
        <v>0.48899999999999999</v>
      </c>
      <c r="AB11" s="28">
        <v>0.55900000000000005</v>
      </c>
      <c r="AC11" s="28">
        <v>0.69679999999999997</v>
      </c>
      <c r="AD11" s="28">
        <v>0.54430000000000001</v>
      </c>
      <c r="AE11" s="28">
        <v>0.64239999999999997</v>
      </c>
      <c r="AF11" s="28">
        <v>0.73170000000000002</v>
      </c>
      <c r="AG11" s="29">
        <v>0.66039999999999999</v>
      </c>
      <c r="AH11" s="29">
        <v>0.57720000000000005</v>
      </c>
      <c r="AI11" s="29">
        <v>0.90980000000000005</v>
      </c>
      <c r="AJ11" s="28">
        <v>0.69889999999999997</v>
      </c>
      <c r="AK11" s="29">
        <v>0.625</v>
      </c>
      <c r="AL11" s="29">
        <v>0.66800000000000004</v>
      </c>
      <c r="AM11" s="28">
        <v>0.67220000000000002</v>
      </c>
      <c r="AN11" s="28">
        <v>0.59619999999999995</v>
      </c>
      <c r="AO11" s="29">
        <v>0.66920000000000002</v>
      </c>
      <c r="AP11" s="28">
        <v>0.5484</v>
      </c>
      <c r="AQ11" s="28">
        <v>0.62080000000000002</v>
      </c>
      <c r="AR11" s="28">
        <v>0.75149999999999995</v>
      </c>
      <c r="AS11" s="29">
        <v>0.7</v>
      </c>
      <c r="AT11" s="29">
        <v>0.59570000000000001</v>
      </c>
      <c r="AU11" s="29">
        <v>0.72609999999999997</v>
      </c>
      <c r="AV11" s="28">
        <v>0.90620000000000001</v>
      </c>
      <c r="AW11" s="28">
        <v>0.76859999999999995</v>
      </c>
      <c r="AX11" s="29">
        <v>0.7147</v>
      </c>
      <c r="AY11" s="29">
        <v>0.65739999999999998</v>
      </c>
      <c r="AZ11" s="28">
        <v>0.99490000000000001</v>
      </c>
      <c r="BA11" s="29">
        <v>0.66749999999999998</v>
      </c>
      <c r="BB11" s="28">
        <v>0.89070000000000005</v>
      </c>
      <c r="BC11" s="28">
        <v>0.96750000000000003</v>
      </c>
      <c r="BD11" s="28">
        <v>0.8347</v>
      </c>
      <c r="BE11" s="28">
        <v>0.93459999999999999</v>
      </c>
      <c r="BF11" s="29">
        <v>1.0843</v>
      </c>
      <c r="BG11" s="29">
        <v>1.1095999999999999</v>
      </c>
      <c r="BH11" s="29">
        <v>0.84970000000000001</v>
      </c>
      <c r="BI11" s="28">
        <v>0.91379999999999995</v>
      </c>
      <c r="BJ11" s="28">
        <v>0.58360000000000001</v>
      </c>
      <c r="BK11" s="29">
        <v>1.3083</v>
      </c>
      <c r="BL11" s="29">
        <v>6.3551000000000002</v>
      </c>
      <c r="BM11" s="29">
        <v>0.86519999999999997</v>
      </c>
      <c r="BN11" s="29">
        <v>1.0626</v>
      </c>
      <c r="BO11" s="29">
        <v>0.56789999999999996</v>
      </c>
      <c r="BP11" s="29">
        <v>0.62429999999999997</v>
      </c>
    </row>
    <row r="12" spans="2:68" x14ac:dyDescent="0.15">
      <c r="B12" s="14" t="s">
        <v>70</v>
      </c>
      <c r="C12" s="25"/>
      <c r="D12" s="25"/>
      <c r="E12" s="26"/>
      <c r="F12" s="26"/>
      <c r="G12" s="26"/>
      <c r="H12" s="26"/>
      <c r="I12" s="26"/>
      <c r="J12" s="26"/>
      <c r="K12" s="25"/>
      <c r="L12" s="26"/>
      <c r="M12" s="25"/>
      <c r="N12" s="26"/>
      <c r="O12" s="26"/>
      <c r="P12" s="26"/>
      <c r="Q12" s="26"/>
      <c r="R12" s="26"/>
      <c r="S12" s="26"/>
      <c r="T12" s="25"/>
      <c r="U12" s="26"/>
      <c r="V12" s="26"/>
      <c r="W12" s="25"/>
      <c r="X12" s="26"/>
      <c r="Y12" s="25"/>
      <c r="Z12" s="25"/>
      <c r="AA12" s="27"/>
      <c r="AB12" s="28"/>
      <c r="AC12" s="28"/>
      <c r="AD12" s="28"/>
      <c r="AE12" s="28"/>
      <c r="AF12" s="28"/>
      <c r="AG12" s="29"/>
      <c r="AH12" s="29"/>
      <c r="AI12" s="29"/>
      <c r="AJ12" s="28"/>
      <c r="AK12" s="29"/>
      <c r="AL12" s="29"/>
      <c r="AM12" s="28"/>
      <c r="AN12" s="28"/>
      <c r="AO12" s="29"/>
      <c r="AP12" s="28"/>
      <c r="AQ12" s="28"/>
      <c r="AR12" s="28"/>
      <c r="AS12" s="29"/>
      <c r="AT12" s="29"/>
      <c r="AU12" s="29"/>
      <c r="AV12" s="28">
        <v>0</v>
      </c>
      <c r="AW12" s="28">
        <v>4.9799999999999997E-2</v>
      </c>
      <c r="AX12" s="29">
        <v>0</v>
      </c>
      <c r="AY12" s="29">
        <v>8.9999999999999993E-3</v>
      </c>
      <c r="AZ12" s="28">
        <v>0</v>
      </c>
      <c r="BA12" s="29">
        <v>0</v>
      </c>
      <c r="BB12" s="28">
        <v>1.8599999999999998E-2</v>
      </c>
      <c r="BC12" s="28">
        <v>2.1999999999999999E-2</v>
      </c>
      <c r="BD12" s="28">
        <v>3.61E-2</v>
      </c>
      <c r="BE12" s="28">
        <v>0</v>
      </c>
      <c r="BF12" s="29">
        <v>1.5699999999999999E-2</v>
      </c>
      <c r="BG12" s="29">
        <v>3.7699999999999997E-2</v>
      </c>
      <c r="BH12" s="29"/>
      <c r="BI12" s="28"/>
      <c r="BJ12" s="28"/>
      <c r="BK12" s="29"/>
      <c r="BL12" s="29"/>
      <c r="BM12" s="29"/>
      <c r="BN12" s="29"/>
      <c r="BO12" s="29"/>
      <c r="BP12" s="29"/>
    </row>
    <row r="13" spans="2:68" x14ac:dyDescent="0.15">
      <c r="B13" s="14" t="s">
        <v>71</v>
      </c>
      <c r="C13" s="25">
        <v>0.222</v>
      </c>
      <c r="D13" s="25">
        <v>0.18099999999999999</v>
      </c>
      <c r="E13" s="26">
        <v>0.17799999999999999</v>
      </c>
      <c r="F13" s="26">
        <v>0.19600000000000001</v>
      </c>
      <c r="G13" s="26">
        <v>0.19400000000000001</v>
      </c>
      <c r="H13" s="26">
        <v>0.189</v>
      </c>
      <c r="I13" s="26">
        <v>0.19400000000000001</v>
      </c>
      <c r="J13" s="26">
        <v>0.189</v>
      </c>
      <c r="K13" s="25">
        <v>0.24099999999999999</v>
      </c>
      <c r="L13" s="26">
        <v>0.188</v>
      </c>
      <c r="M13" s="25">
        <v>0.16</v>
      </c>
      <c r="N13" s="26">
        <v>0.192</v>
      </c>
      <c r="O13" s="26">
        <v>0.16400000000000001</v>
      </c>
      <c r="P13" s="26">
        <v>0.20599999999999999</v>
      </c>
      <c r="Q13" s="26">
        <v>0.19600000000000001</v>
      </c>
      <c r="R13" s="26">
        <v>0.17</v>
      </c>
      <c r="S13" s="26">
        <v>0.18099999999999999</v>
      </c>
      <c r="T13" s="25">
        <v>0.20599999999999999</v>
      </c>
      <c r="U13" s="26">
        <v>0.20200000000000001</v>
      </c>
      <c r="V13" s="26">
        <v>0.19600000000000001</v>
      </c>
      <c r="W13" s="25">
        <v>0.22900000000000001</v>
      </c>
      <c r="X13" s="26">
        <v>0.17699999999999999</v>
      </c>
      <c r="Y13" s="25">
        <v>0.19400000000000001</v>
      </c>
      <c r="Z13" s="25">
        <v>0.32300000000000001</v>
      </c>
      <c r="AA13" s="27"/>
      <c r="AB13" s="28"/>
      <c r="AC13" s="28"/>
      <c r="AD13" s="28"/>
      <c r="AE13" s="28"/>
      <c r="AF13" s="28"/>
      <c r="AG13" s="29"/>
      <c r="AH13" s="29"/>
      <c r="AI13" s="29"/>
      <c r="AJ13" s="28"/>
      <c r="AK13" s="29"/>
      <c r="AL13" s="29"/>
      <c r="AM13" s="28"/>
      <c r="AN13" s="28"/>
      <c r="AO13" s="29"/>
      <c r="AP13" s="28"/>
      <c r="AQ13" s="28"/>
      <c r="AR13" s="28"/>
      <c r="AS13" s="29"/>
      <c r="AT13" s="29"/>
      <c r="AU13" s="29"/>
      <c r="AV13" s="28">
        <v>0.22750000000000001</v>
      </c>
      <c r="AW13" s="28">
        <v>0.2114</v>
      </c>
      <c r="AX13" s="29">
        <v>0.1958</v>
      </c>
      <c r="AY13" s="29">
        <v>0.16489999999999999</v>
      </c>
      <c r="AZ13" s="28">
        <v>0.23899999999999999</v>
      </c>
      <c r="BA13" s="29">
        <v>0.21049999999999999</v>
      </c>
      <c r="BB13" s="28">
        <v>0.23250000000000001</v>
      </c>
      <c r="BC13" s="28">
        <v>0.23250000000000001</v>
      </c>
      <c r="BD13" s="28">
        <v>0.25</v>
      </c>
      <c r="BE13" s="28">
        <v>0.25290000000000001</v>
      </c>
      <c r="BF13" s="29">
        <v>0.28339999999999999</v>
      </c>
      <c r="BG13" s="29">
        <v>0.30769999999999997</v>
      </c>
      <c r="BH13" s="29">
        <v>0.23830000000000001</v>
      </c>
      <c r="BI13" s="28">
        <v>0.24260000000000001</v>
      </c>
      <c r="BJ13" s="28">
        <v>0.1447</v>
      </c>
      <c r="BK13" s="29">
        <v>0.43009999999999998</v>
      </c>
      <c r="BL13" s="29">
        <v>2.7778</v>
      </c>
      <c r="BM13" s="29">
        <v>0.24279999999999999</v>
      </c>
      <c r="BN13" s="29">
        <v>0.1807</v>
      </c>
      <c r="BO13" s="29">
        <v>0.1249</v>
      </c>
      <c r="BP13" s="29">
        <v>0.1595</v>
      </c>
    </row>
    <row r="14" spans="2:68" x14ac:dyDescent="0.15">
      <c r="B14" s="14" t="s">
        <v>67</v>
      </c>
      <c r="C14" s="25">
        <v>13.36</v>
      </c>
      <c r="D14" s="25">
        <v>12.779</v>
      </c>
      <c r="E14" s="26">
        <v>14.744</v>
      </c>
      <c r="F14" s="26">
        <v>15.06</v>
      </c>
      <c r="G14" s="26">
        <v>13.847</v>
      </c>
      <c r="H14" s="26">
        <v>14.805</v>
      </c>
      <c r="I14" s="26">
        <v>14.61</v>
      </c>
      <c r="J14" s="26">
        <v>15.045999999999999</v>
      </c>
      <c r="K14" s="25">
        <v>13.79</v>
      </c>
      <c r="L14" s="26">
        <v>15.669</v>
      </c>
      <c r="M14" s="25">
        <v>15.805999999999999</v>
      </c>
      <c r="N14" s="26">
        <v>14.736000000000001</v>
      </c>
      <c r="O14" s="26">
        <v>15.260999999999999</v>
      </c>
      <c r="P14" s="26">
        <v>14.978</v>
      </c>
      <c r="Q14" s="26">
        <v>15.371</v>
      </c>
      <c r="R14" s="26">
        <v>14.747</v>
      </c>
      <c r="S14" s="26">
        <v>15.593</v>
      </c>
      <c r="T14" s="25">
        <v>13.414</v>
      </c>
      <c r="U14" s="26">
        <v>14.257999999999999</v>
      </c>
      <c r="V14" s="26">
        <v>13.935</v>
      </c>
      <c r="W14" s="25">
        <v>12.61</v>
      </c>
      <c r="X14" s="26">
        <v>15.193</v>
      </c>
      <c r="Y14" s="25">
        <v>13.513</v>
      </c>
      <c r="Z14" s="25">
        <v>12.949</v>
      </c>
      <c r="AA14" s="27">
        <v>15.350099999999999</v>
      </c>
      <c r="AB14" s="28">
        <v>15.5959</v>
      </c>
      <c r="AC14" s="28">
        <v>15.125299999999999</v>
      </c>
      <c r="AD14" s="28">
        <v>15.603199999999999</v>
      </c>
      <c r="AE14" s="28">
        <v>15.391</v>
      </c>
      <c r="AF14" s="28">
        <v>15.1256</v>
      </c>
      <c r="AG14" s="29">
        <v>16.1066</v>
      </c>
      <c r="AH14" s="29">
        <v>15.6866</v>
      </c>
      <c r="AI14" s="29">
        <v>13.5381</v>
      </c>
      <c r="AJ14" s="28">
        <v>14.6494</v>
      </c>
      <c r="AK14" s="29">
        <v>15.6035</v>
      </c>
      <c r="AL14" s="29">
        <v>15.182600000000001</v>
      </c>
      <c r="AM14" s="28">
        <v>14.6524</v>
      </c>
      <c r="AN14" s="28">
        <v>14.976900000000001</v>
      </c>
      <c r="AO14" s="29">
        <v>15.7051</v>
      </c>
      <c r="AP14" s="28">
        <v>14.9025</v>
      </c>
      <c r="AQ14" s="28">
        <v>14.735900000000001</v>
      </c>
      <c r="AR14" s="28">
        <v>14.9826</v>
      </c>
      <c r="AS14" s="29">
        <v>16.109400000000001</v>
      </c>
      <c r="AT14" s="29">
        <v>16.099299999999999</v>
      </c>
      <c r="AU14" s="29">
        <v>15.469099999999999</v>
      </c>
      <c r="AV14" s="28">
        <v>13.3726</v>
      </c>
      <c r="AW14" s="28">
        <v>13.3521</v>
      </c>
      <c r="AX14" s="29">
        <v>14.8908</v>
      </c>
      <c r="AY14" s="29">
        <v>16.046199999999999</v>
      </c>
      <c r="AZ14" s="28">
        <v>13.015599999999999</v>
      </c>
      <c r="BA14" s="29">
        <v>13.0543</v>
      </c>
      <c r="BB14" s="28">
        <v>13.968400000000001</v>
      </c>
      <c r="BC14" s="28">
        <v>13.1884</v>
      </c>
      <c r="BD14" s="28">
        <v>13.2155</v>
      </c>
      <c r="BE14" s="28">
        <v>13.5474</v>
      </c>
      <c r="BF14" s="29">
        <v>13.611599999999999</v>
      </c>
      <c r="BG14" s="29">
        <v>13.342599999999999</v>
      </c>
      <c r="BH14" s="29">
        <v>12.9657</v>
      </c>
      <c r="BI14" s="28">
        <v>13.7912</v>
      </c>
      <c r="BJ14" s="28">
        <v>14.431100000000001</v>
      </c>
      <c r="BK14" s="29">
        <v>13.293200000000001</v>
      </c>
      <c r="BL14" s="29">
        <v>12.16</v>
      </c>
      <c r="BM14" s="29">
        <v>13.338200000000001</v>
      </c>
      <c r="BN14" s="29">
        <v>12.8574</v>
      </c>
      <c r="BO14" s="29">
        <v>16.200199999999999</v>
      </c>
      <c r="BP14" s="29">
        <v>15.9422</v>
      </c>
    </row>
    <row r="15" spans="2:68" x14ac:dyDescent="0.15">
      <c r="B15" s="14" t="s">
        <v>68</v>
      </c>
      <c r="C15" s="25">
        <v>3.5390000000000001</v>
      </c>
      <c r="D15" s="25">
        <v>3.69</v>
      </c>
      <c r="E15" s="26">
        <v>3.0819999999999999</v>
      </c>
      <c r="F15" s="26">
        <v>2.9239999999999999</v>
      </c>
      <c r="G15" s="26">
        <v>3.2730000000000001</v>
      </c>
      <c r="H15" s="26">
        <v>2.9590000000000001</v>
      </c>
      <c r="I15" s="26">
        <v>2.9790000000000001</v>
      </c>
      <c r="J15" s="26">
        <v>2.891</v>
      </c>
      <c r="K15" s="25">
        <v>3.4710000000000001</v>
      </c>
      <c r="L15" s="26">
        <v>2.4129999999999998</v>
      </c>
      <c r="M15" s="25">
        <v>2.3940000000000001</v>
      </c>
      <c r="N15" s="26">
        <v>3.0489999999999999</v>
      </c>
      <c r="O15" s="26">
        <v>2.653</v>
      </c>
      <c r="P15" s="26">
        <v>2.9180000000000001</v>
      </c>
      <c r="Q15" s="26">
        <v>2.766</v>
      </c>
      <c r="R15" s="26">
        <v>3.06</v>
      </c>
      <c r="S15" s="26">
        <v>2.6920000000000002</v>
      </c>
      <c r="T15" s="25">
        <v>3.6789999999999998</v>
      </c>
      <c r="U15" s="26">
        <v>3.1739999999999999</v>
      </c>
      <c r="V15" s="26">
        <v>3.286</v>
      </c>
      <c r="W15" s="25">
        <v>3.9849999999999999</v>
      </c>
      <c r="X15" s="26">
        <v>2.5840000000000001</v>
      </c>
      <c r="Y15" s="25">
        <v>3.4180000000000001</v>
      </c>
      <c r="Z15" s="25">
        <v>3.5670000000000002</v>
      </c>
      <c r="AA15" s="27">
        <v>2.8891</v>
      </c>
      <c r="AB15" s="28">
        <v>2.5676000000000001</v>
      </c>
      <c r="AC15" s="28">
        <v>2.8957000000000002</v>
      </c>
      <c r="AD15" s="28">
        <v>2.6377999999999999</v>
      </c>
      <c r="AE15" s="28">
        <v>2.5706000000000002</v>
      </c>
      <c r="AF15" s="28">
        <v>2.8742000000000001</v>
      </c>
      <c r="AG15" s="29">
        <v>2.4073000000000002</v>
      </c>
      <c r="AH15" s="29">
        <v>2.5486</v>
      </c>
      <c r="AI15" s="29">
        <v>3.6591</v>
      </c>
      <c r="AJ15" s="28">
        <v>3.1282999999999999</v>
      </c>
      <c r="AK15" s="29">
        <v>2.8336000000000001</v>
      </c>
      <c r="AL15" s="29">
        <v>2.7018</v>
      </c>
      <c r="AM15" s="28">
        <v>3.0653999999999999</v>
      </c>
      <c r="AN15" s="28">
        <v>2.8591000000000002</v>
      </c>
      <c r="AO15" s="29">
        <v>2.5206</v>
      </c>
      <c r="AP15" s="28">
        <v>3.1082999999999998</v>
      </c>
      <c r="AQ15" s="28">
        <v>3.0586000000000002</v>
      </c>
      <c r="AR15" s="28">
        <v>3.0358999999999998</v>
      </c>
      <c r="AS15" s="29">
        <v>2.4782000000000002</v>
      </c>
      <c r="AT15" s="29">
        <v>2.6175999999999999</v>
      </c>
      <c r="AU15" s="29">
        <v>2.5790000000000002</v>
      </c>
      <c r="AV15" s="28">
        <v>3.7593999999999999</v>
      </c>
      <c r="AW15" s="28">
        <v>3.7071999999999998</v>
      </c>
      <c r="AX15" s="29">
        <v>2.9779</v>
      </c>
      <c r="AY15" s="29">
        <v>2.2869000000000002</v>
      </c>
      <c r="AZ15" s="28">
        <v>3.8269000000000002</v>
      </c>
      <c r="BA15" s="29">
        <v>3.8464999999999998</v>
      </c>
      <c r="BB15" s="28">
        <v>3.4973000000000001</v>
      </c>
      <c r="BC15" s="28">
        <v>3.8997999999999999</v>
      </c>
      <c r="BD15" s="28">
        <v>3.8363999999999998</v>
      </c>
      <c r="BE15" s="28">
        <v>3.4811000000000001</v>
      </c>
      <c r="BF15" s="29">
        <v>3.7019000000000002</v>
      </c>
      <c r="BG15" s="29">
        <v>3.7059000000000002</v>
      </c>
      <c r="BH15" s="29">
        <v>3.8136000000000001</v>
      </c>
      <c r="BI15" s="28">
        <v>3.4771999999999998</v>
      </c>
      <c r="BJ15" s="28">
        <v>3.0985999999999998</v>
      </c>
      <c r="BK15" s="29">
        <v>3.6059000000000001</v>
      </c>
      <c r="BL15" s="29">
        <v>3.5144000000000002</v>
      </c>
      <c r="BM15" s="29">
        <v>3.7892999999999999</v>
      </c>
      <c r="BN15" s="29">
        <v>4.0209000000000001</v>
      </c>
      <c r="BO15" s="29">
        <v>2.2418</v>
      </c>
      <c r="BP15" s="29">
        <v>2.2427000000000001</v>
      </c>
    </row>
    <row r="16" spans="2:68" x14ac:dyDescent="0.15">
      <c r="B16" s="14" t="s">
        <v>69</v>
      </c>
      <c r="C16" s="25">
        <v>0.161</v>
      </c>
      <c r="D16" s="25">
        <v>0.20599999999999999</v>
      </c>
      <c r="E16" s="26">
        <v>0.113</v>
      </c>
      <c r="F16" s="26">
        <v>8.5999999999999993E-2</v>
      </c>
      <c r="G16" s="26">
        <v>0.14000000000000001</v>
      </c>
      <c r="H16" s="26">
        <v>0.11</v>
      </c>
      <c r="I16" s="26">
        <v>8.6999999999999994E-2</v>
      </c>
      <c r="J16" s="26">
        <v>9.5000000000000001E-2</v>
      </c>
      <c r="K16" s="25">
        <v>0.18</v>
      </c>
      <c r="L16" s="26">
        <v>6.6000000000000003E-2</v>
      </c>
      <c r="M16" s="25">
        <v>6.7000000000000004E-2</v>
      </c>
      <c r="N16" s="26">
        <v>0.105</v>
      </c>
      <c r="O16" s="26">
        <v>7.4999999999999997E-2</v>
      </c>
      <c r="P16" s="26">
        <v>0.08</v>
      </c>
      <c r="Q16" s="26">
        <v>9.4E-2</v>
      </c>
      <c r="R16" s="26">
        <v>0.123</v>
      </c>
      <c r="S16" s="26">
        <v>9.5000000000000001E-2</v>
      </c>
      <c r="T16" s="25">
        <v>0.11600000000000001</v>
      </c>
      <c r="U16" s="26">
        <v>0.11799999999999999</v>
      </c>
      <c r="V16" s="26">
        <v>0.13800000000000001</v>
      </c>
      <c r="W16" s="25">
        <v>0.19500000000000001</v>
      </c>
      <c r="X16" s="26">
        <v>0.06</v>
      </c>
      <c r="Y16" s="25">
        <v>0.14199999999999999</v>
      </c>
      <c r="Z16" s="25">
        <v>0.17699999999999999</v>
      </c>
      <c r="AA16" s="27">
        <v>9.6699999999999994E-2</v>
      </c>
      <c r="AB16" s="28">
        <v>9.7500000000000003E-2</v>
      </c>
      <c r="AC16" s="28">
        <v>0.1149</v>
      </c>
      <c r="AD16" s="28">
        <v>0.1114</v>
      </c>
      <c r="AE16" s="28">
        <v>0.1012</v>
      </c>
      <c r="AF16" s="28">
        <v>0.1201</v>
      </c>
      <c r="AG16" s="29">
        <v>0.1114</v>
      </c>
      <c r="AH16" s="29">
        <v>0.1232</v>
      </c>
      <c r="AI16" s="29">
        <v>0.182</v>
      </c>
      <c r="AJ16" s="28">
        <v>0.114</v>
      </c>
      <c r="AK16" s="29">
        <v>0.1028</v>
      </c>
      <c r="AL16" s="29">
        <v>0.1119</v>
      </c>
      <c r="AM16" s="28">
        <v>0.1169</v>
      </c>
      <c r="AN16" s="28">
        <v>0.1125</v>
      </c>
      <c r="AO16" s="29">
        <v>8.7599999999999997E-2</v>
      </c>
      <c r="AP16" s="28">
        <v>0.11169999999999999</v>
      </c>
      <c r="AQ16" s="28">
        <v>0.1263</v>
      </c>
      <c r="AR16" s="28">
        <v>0.1439</v>
      </c>
      <c r="AS16" s="29">
        <v>7.0900000000000005E-2</v>
      </c>
      <c r="AT16" s="29">
        <v>0.1022</v>
      </c>
      <c r="AU16" s="29">
        <v>0.1145</v>
      </c>
      <c r="AV16" s="28">
        <v>0.1704</v>
      </c>
      <c r="AW16" s="28">
        <v>0.14860000000000001</v>
      </c>
      <c r="AX16" s="29">
        <v>0.113</v>
      </c>
      <c r="AY16" s="29">
        <v>8.9499999999999996E-2</v>
      </c>
      <c r="AZ16" s="28">
        <v>0.20030000000000001</v>
      </c>
      <c r="BA16" s="29">
        <v>0.19620000000000001</v>
      </c>
      <c r="BB16" s="28">
        <v>0.16700000000000001</v>
      </c>
      <c r="BC16" s="28">
        <v>0.16919999999999999</v>
      </c>
      <c r="BD16" s="28">
        <v>0.18759999999999999</v>
      </c>
      <c r="BE16" s="28">
        <v>0.14910000000000001</v>
      </c>
      <c r="BF16" s="29">
        <v>0.17929999999999999</v>
      </c>
      <c r="BG16" s="29">
        <v>0.16919999999999999</v>
      </c>
      <c r="BH16" s="29">
        <v>0.21640000000000001</v>
      </c>
      <c r="BI16" s="28">
        <v>0.17760000000000001</v>
      </c>
      <c r="BJ16" s="28">
        <v>0.1474</v>
      </c>
      <c r="BK16" s="29">
        <v>0.24010000000000001</v>
      </c>
      <c r="BL16" s="29">
        <v>0.41710000000000003</v>
      </c>
      <c r="BM16" s="29">
        <v>0.18129999999999999</v>
      </c>
      <c r="BN16" s="29">
        <v>0.2059</v>
      </c>
      <c r="BO16" s="29">
        <v>9.7900000000000001E-2</v>
      </c>
      <c r="BP16" s="29">
        <v>8.77E-2</v>
      </c>
    </row>
    <row r="17" spans="2:68" x14ac:dyDescent="0.15">
      <c r="B17" s="22" t="s">
        <v>76</v>
      </c>
      <c r="C17" s="30">
        <v>99.076999999999998</v>
      </c>
      <c r="D17" s="30">
        <v>98.421999999999997</v>
      </c>
      <c r="E17" s="31">
        <v>100.26299999999999</v>
      </c>
      <c r="F17" s="31">
        <v>100.02800000000001</v>
      </c>
      <c r="G17" s="31">
        <v>99.938000000000002</v>
      </c>
      <c r="H17" s="31">
        <v>99.74</v>
      </c>
      <c r="I17" s="31">
        <v>100.096</v>
      </c>
      <c r="J17" s="31">
        <v>99.981999999999985</v>
      </c>
      <c r="K17" s="30">
        <v>99.825000000000017</v>
      </c>
      <c r="L17" s="31">
        <v>99.543000000000006</v>
      </c>
      <c r="M17" s="30">
        <v>99.95</v>
      </c>
      <c r="N17" s="31">
        <v>99.878000000000014</v>
      </c>
      <c r="O17" s="31">
        <v>99.893000000000015</v>
      </c>
      <c r="P17" s="31">
        <v>99.794000000000011</v>
      </c>
      <c r="Q17" s="31">
        <v>100.361</v>
      </c>
      <c r="R17" s="31">
        <v>100.01</v>
      </c>
      <c r="S17" s="31">
        <v>100.18</v>
      </c>
      <c r="T17" s="30">
        <v>99.391999999999996</v>
      </c>
      <c r="U17" s="31">
        <v>99.883999999999986</v>
      </c>
      <c r="V17" s="31">
        <v>99.624000000000009</v>
      </c>
      <c r="W17" s="30">
        <v>99.218000000000004</v>
      </c>
      <c r="X17" s="31">
        <v>99.684000000000012</v>
      </c>
      <c r="Y17" s="30">
        <v>100.081</v>
      </c>
      <c r="Z17" s="30">
        <v>99.839999999999989</v>
      </c>
      <c r="AA17" s="32">
        <v>100.51909999999999</v>
      </c>
      <c r="AB17" s="31">
        <v>101.14859999999999</v>
      </c>
      <c r="AC17" s="31">
        <v>101.31760000000001</v>
      </c>
      <c r="AD17" s="31">
        <v>100.17080000000001</v>
      </c>
      <c r="AE17" s="31">
        <v>99.632000000000005</v>
      </c>
      <c r="AF17" s="31">
        <v>100.90740000000001</v>
      </c>
      <c r="AG17" s="30">
        <v>100.7813</v>
      </c>
      <c r="AH17" s="30">
        <v>100.12709999999998</v>
      </c>
      <c r="AI17" s="30">
        <v>100.52900000000001</v>
      </c>
      <c r="AJ17" s="31">
        <v>100.61449999999999</v>
      </c>
      <c r="AK17" s="30">
        <v>100.73960000000001</v>
      </c>
      <c r="AL17" s="30">
        <v>100.28620000000001</v>
      </c>
      <c r="AM17" s="31">
        <v>99.940799999999996</v>
      </c>
      <c r="AN17" s="31">
        <v>100.35539999999999</v>
      </c>
      <c r="AO17" s="30">
        <v>99.847499999999997</v>
      </c>
      <c r="AP17" s="31">
        <v>100.92440000000001</v>
      </c>
      <c r="AQ17" s="31">
        <v>99.513099999999994</v>
      </c>
      <c r="AR17" s="31">
        <v>100.38289999999999</v>
      </c>
      <c r="AS17" s="30">
        <v>100.71150000000002</v>
      </c>
      <c r="AT17" s="30">
        <v>100.81659999999999</v>
      </c>
      <c r="AU17" s="30">
        <v>99.664199999999994</v>
      </c>
      <c r="AV17" s="31">
        <v>98.960300000000018</v>
      </c>
      <c r="AW17" s="31">
        <v>99.738500000000002</v>
      </c>
      <c r="AX17" s="30">
        <v>99.322699999999998</v>
      </c>
      <c r="AY17" s="30">
        <v>99.023099999999999</v>
      </c>
      <c r="AZ17" s="31">
        <v>100.685</v>
      </c>
      <c r="BA17" s="30">
        <v>99.439400000000006</v>
      </c>
      <c r="BB17" s="31">
        <v>100.1542</v>
      </c>
      <c r="BC17" s="31">
        <v>100.36670000000001</v>
      </c>
      <c r="BD17" s="31">
        <v>99.412800000000004</v>
      </c>
      <c r="BE17" s="31">
        <v>99.579599999999999</v>
      </c>
      <c r="BF17" s="30">
        <v>100.42129999999999</v>
      </c>
      <c r="BG17" s="30">
        <v>100.16940000000001</v>
      </c>
      <c r="BH17" s="30">
        <v>100.62359999999998</v>
      </c>
      <c r="BI17" s="31">
        <v>98.175799999999995</v>
      </c>
      <c r="BJ17" s="31">
        <v>100.15630000000002</v>
      </c>
      <c r="BK17" s="30">
        <v>99.5501</v>
      </c>
      <c r="BL17" s="30">
        <v>97.691999999999993</v>
      </c>
      <c r="BM17" s="30">
        <v>99.997399999999999</v>
      </c>
      <c r="BN17" s="30">
        <v>99.006</v>
      </c>
      <c r="BO17" s="30"/>
      <c r="BP17" s="30"/>
    </row>
    <row r="18" spans="2:68" x14ac:dyDescent="0.15">
      <c r="C18" s="25"/>
      <c r="D18" s="25"/>
      <c r="E18" s="26"/>
      <c r="F18" s="26"/>
      <c r="G18" s="26"/>
      <c r="H18" s="26"/>
      <c r="I18" s="26"/>
      <c r="J18" s="26"/>
      <c r="K18" s="25"/>
      <c r="L18" s="26"/>
      <c r="M18" s="25"/>
      <c r="N18" s="26"/>
      <c r="O18" s="26"/>
      <c r="P18" s="26"/>
      <c r="Q18" s="26"/>
      <c r="R18" s="26"/>
      <c r="S18" s="26"/>
      <c r="T18" s="25"/>
      <c r="U18" s="26"/>
      <c r="V18" s="26"/>
      <c r="W18" s="25"/>
      <c r="X18" s="26"/>
      <c r="Y18" s="25"/>
      <c r="Z18" s="25"/>
      <c r="AA18" s="27"/>
      <c r="AB18" s="28"/>
      <c r="AC18" s="28"/>
      <c r="AD18" s="28"/>
      <c r="AE18" s="28"/>
      <c r="AF18" s="28"/>
      <c r="AG18" s="29"/>
      <c r="AH18" s="29"/>
      <c r="AI18" s="29"/>
      <c r="AJ18" s="28"/>
      <c r="AK18" s="29"/>
      <c r="AL18" s="29"/>
      <c r="AM18" s="28"/>
      <c r="AN18" s="28"/>
      <c r="AO18" s="29"/>
      <c r="AP18" s="28"/>
      <c r="AQ18" s="28"/>
      <c r="AR18" s="28"/>
      <c r="AS18" s="29"/>
      <c r="AT18" s="29"/>
      <c r="AU18" s="29"/>
      <c r="AV18" s="28"/>
      <c r="AW18" s="28"/>
      <c r="AX18" s="29"/>
      <c r="AY18" s="29"/>
      <c r="AZ18" s="28"/>
      <c r="BA18" s="29"/>
      <c r="BB18" s="28"/>
      <c r="BC18" s="28"/>
      <c r="BD18" s="28"/>
      <c r="BE18" s="28"/>
      <c r="BF18" s="29"/>
      <c r="BG18" s="29"/>
      <c r="BH18" s="29"/>
      <c r="BI18" s="28"/>
      <c r="BJ18" s="28"/>
      <c r="BK18" s="29"/>
      <c r="BL18" s="29"/>
      <c r="BM18" s="29"/>
      <c r="BN18" s="29"/>
      <c r="BO18" s="29"/>
      <c r="BP18" s="29"/>
    </row>
    <row r="19" spans="2:68" x14ac:dyDescent="0.15">
      <c r="B19" s="14" t="s">
        <v>129</v>
      </c>
      <c r="C19" s="33">
        <v>66.947528894259847</v>
      </c>
      <c r="D19" s="33">
        <v>64.862229974557181</v>
      </c>
      <c r="E19" s="34">
        <v>72.077424327796649</v>
      </c>
      <c r="F19" s="34">
        <v>73.629660343036036</v>
      </c>
      <c r="G19" s="34">
        <v>69.455293684258791</v>
      </c>
      <c r="H19" s="34">
        <v>72.964727083351164</v>
      </c>
      <c r="I19" s="34">
        <v>72.670538644572744</v>
      </c>
      <c r="J19" s="34">
        <v>73.788495991293843</v>
      </c>
      <c r="K19" s="33">
        <v>67.979605994095479</v>
      </c>
      <c r="L19" s="34">
        <v>77.900240805657873</v>
      </c>
      <c r="M19" s="33">
        <v>78.177881364554608</v>
      </c>
      <c r="N19" s="34">
        <v>72.311368839437847</v>
      </c>
      <c r="O19" s="34">
        <v>75.73242265282417</v>
      </c>
      <c r="P19" s="34">
        <v>73.588541905628347</v>
      </c>
      <c r="Q19" s="34">
        <v>75.023233706210576</v>
      </c>
      <c r="R19" s="34">
        <v>72.179969422998212</v>
      </c>
      <c r="S19" s="34">
        <v>75.776576956952539</v>
      </c>
      <c r="T19" s="33">
        <v>66.374088814973547</v>
      </c>
      <c r="U19" s="34">
        <v>70.786640218791121</v>
      </c>
      <c r="V19" s="34">
        <v>69.51612430075636</v>
      </c>
      <c r="W19" s="33">
        <v>62.881797089452597</v>
      </c>
      <c r="X19" s="34">
        <v>76.191718944511607</v>
      </c>
      <c r="Y19" s="33">
        <v>68.016147822069442</v>
      </c>
      <c r="Z19" s="33">
        <v>66.016993017836782</v>
      </c>
      <c r="AA19" s="35">
        <v>74.183897696663877</v>
      </c>
      <c r="AB19" s="36">
        <v>76.611572050014047</v>
      </c>
      <c r="AC19" s="36">
        <v>73.779027368156036</v>
      </c>
      <c r="AD19" s="36">
        <v>76.083528506469221</v>
      </c>
      <c r="AE19" s="36">
        <v>76.336486286662023</v>
      </c>
      <c r="AF19" s="36">
        <v>73.897242290956456</v>
      </c>
      <c r="AG19" s="37">
        <v>78.208620683959765</v>
      </c>
      <c r="AH19" s="37">
        <v>76.729224484305036</v>
      </c>
      <c r="AI19" s="37">
        <v>66.445670964186959</v>
      </c>
      <c r="AJ19" s="36">
        <v>71.654060576009314</v>
      </c>
      <c r="AK19" s="37">
        <v>74.828913204915935</v>
      </c>
      <c r="AL19" s="37">
        <v>75.147392791941655</v>
      </c>
      <c r="AM19" s="36">
        <v>72.04695841776136</v>
      </c>
      <c r="AN19" s="36">
        <v>73.838437604816249</v>
      </c>
      <c r="AO19" s="37">
        <v>77.101170432615518</v>
      </c>
      <c r="AP19" s="36">
        <v>72.136348667120288</v>
      </c>
      <c r="AQ19" s="36">
        <v>72.165093327126144</v>
      </c>
      <c r="AR19" s="36">
        <v>72.567821055127794</v>
      </c>
      <c r="AS19" s="37">
        <v>77.909223453873366</v>
      </c>
      <c r="AT19" s="37">
        <v>76.822219942539164</v>
      </c>
      <c r="AU19" s="37">
        <v>76.310671514669338</v>
      </c>
      <c r="AV19" s="36">
        <v>65.621638595915002</v>
      </c>
      <c r="AW19" s="36">
        <v>65.977271311414384</v>
      </c>
      <c r="AX19" s="37">
        <v>72.94396512782771</v>
      </c>
      <c r="AY19" s="37">
        <v>79.08021984500941</v>
      </c>
      <c r="AZ19" s="36">
        <v>64.500447310282311</v>
      </c>
      <c r="BA19" s="37">
        <v>64.47086694611437</v>
      </c>
      <c r="BB19" s="36">
        <v>68.152480394121056</v>
      </c>
      <c r="BC19" s="36">
        <v>64.50113449202415</v>
      </c>
      <c r="BD19" s="36">
        <v>64.842082280166352</v>
      </c>
      <c r="BE19" s="36">
        <v>67.6552111345177</v>
      </c>
      <c r="BF19" s="37">
        <v>66.320772657219337</v>
      </c>
      <c r="BG19" s="37">
        <v>65.889060842522284</v>
      </c>
      <c r="BH19" s="37">
        <v>64.428120005180972</v>
      </c>
      <c r="BI19" s="36">
        <v>67.954169934039697</v>
      </c>
      <c r="BJ19" s="36">
        <v>71.392675558296375</v>
      </c>
      <c r="BK19" s="37">
        <v>66.121635789577667</v>
      </c>
      <c r="BL19" s="37">
        <v>63.945704034875085</v>
      </c>
      <c r="BM19" s="37">
        <v>65.348023003830704</v>
      </c>
      <c r="BN19" s="37">
        <v>63.092635197123748</v>
      </c>
      <c r="BO19" s="37">
        <v>79.516304587091469</v>
      </c>
      <c r="BP19" s="37">
        <v>79.295035759999195</v>
      </c>
    </row>
    <row r="20" spans="2:68" x14ac:dyDescent="0.15">
      <c r="B20" s="14" t="s">
        <v>130</v>
      </c>
      <c r="C20" s="33">
        <v>32.091874457185668</v>
      </c>
      <c r="D20" s="33">
        <v>33.892827437780376</v>
      </c>
      <c r="E20" s="34">
        <v>27.264842905508484</v>
      </c>
      <c r="F20" s="34">
        <v>25.869713687698461</v>
      </c>
      <c r="G20" s="34">
        <v>29.708593667345738</v>
      </c>
      <c r="H20" s="34">
        <v>26.389790622863913</v>
      </c>
      <c r="I20" s="34">
        <v>26.814215492030129</v>
      </c>
      <c r="J20" s="34">
        <v>25.65677828684596</v>
      </c>
      <c r="K20" s="33">
        <v>30.96388311114125</v>
      </c>
      <c r="L20" s="34">
        <v>21.70907256088481</v>
      </c>
      <c r="M20" s="33">
        <v>21.427548855413573</v>
      </c>
      <c r="N20" s="34">
        <v>27.075146982302723</v>
      </c>
      <c r="O20" s="34">
        <v>23.82443095403741</v>
      </c>
      <c r="P20" s="34">
        <v>25.943471452951623</v>
      </c>
      <c r="Q20" s="34">
        <v>24.430494711771541</v>
      </c>
      <c r="R20" s="34">
        <v>27.103218650253805</v>
      </c>
      <c r="S20" s="34">
        <v>23.673735358054259</v>
      </c>
      <c r="T20" s="33">
        <v>32.942494846729403</v>
      </c>
      <c r="U20" s="34">
        <v>28.515831542211622</v>
      </c>
      <c r="V20" s="34">
        <v>29.664194899460412</v>
      </c>
      <c r="W20" s="33">
        <v>35.960408183127193</v>
      </c>
      <c r="X20" s="34">
        <v>23.450017540870483</v>
      </c>
      <c r="Y20" s="33">
        <v>31.132840152677275</v>
      </c>
      <c r="Z20" s="33">
        <v>32.908572662232075</v>
      </c>
      <c r="AA20" s="35">
        <v>25.258486517563931</v>
      </c>
      <c r="AB20" s="36">
        <v>22.816951030649594</v>
      </c>
      <c r="AC20" s="36">
        <v>25.552229855344457</v>
      </c>
      <c r="AD20" s="36">
        <v>23.268326294945211</v>
      </c>
      <c r="AE20" s="36">
        <v>23.064611404753744</v>
      </c>
      <c r="AF20" s="36">
        <v>25.402643688659357</v>
      </c>
      <c r="AG20" s="37">
        <v>21.145953858757952</v>
      </c>
      <c r="AH20" s="37">
        <v>22.551735862663229</v>
      </c>
      <c r="AI20" s="37">
        <v>32.488492732632388</v>
      </c>
      <c r="AJ20" s="36">
        <v>27.680611168952574</v>
      </c>
      <c r="AK20" s="37">
        <v>24.582852048896772</v>
      </c>
      <c r="AL20" s="37">
        <v>24.191749437710794</v>
      </c>
      <c r="AM20" s="36">
        <v>27.267187791760687</v>
      </c>
      <c r="AN20" s="36">
        <v>25.499767766421716</v>
      </c>
      <c r="AO20" s="37">
        <v>22.38569116461785</v>
      </c>
      <c r="AP20" s="36">
        <v>27.218504832978919</v>
      </c>
      <c r="AQ20" s="36">
        <v>27.096893676985729</v>
      </c>
      <c r="AR20" s="36">
        <v>26.600553365658996</v>
      </c>
      <c r="AS20" s="37">
        <v>21.681642244049161</v>
      </c>
      <c r="AT20" s="37">
        <v>22.595890045796018</v>
      </c>
      <c r="AU20" s="37">
        <v>23.015365784529685</v>
      </c>
      <c r="AV20" s="36">
        <v>33.382754488243563</v>
      </c>
      <c r="AW20" s="36">
        <v>33.148448412045511</v>
      </c>
      <c r="AX20" s="37">
        <v>26.396956776881819</v>
      </c>
      <c r="AY20" s="37">
        <v>20.39460303143316</v>
      </c>
      <c r="AZ20" s="36">
        <v>34.31769120349842</v>
      </c>
      <c r="BA20" s="37">
        <v>34.375424740289901</v>
      </c>
      <c r="BB20" s="36">
        <v>30.877370310779266</v>
      </c>
      <c r="BC20" s="36">
        <v>34.513578629261374</v>
      </c>
      <c r="BD20" s="36">
        <v>34.06196129799163</v>
      </c>
      <c r="BE20" s="36">
        <v>31.458224970085347</v>
      </c>
      <c r="BF20" s="37">
        <v>32.639049049650623</v>
      </c>
      <c r="BG20" s="37">
        <v>33.116082965297785</v>
      </c>
      <c r="BH20" s="37">
        <v>34.291544326410239</v>
      </c>
      <c r="BI20" s="36">
        <v>31.003886698426875</v>
      </c>
      <c r="BJ20" s="36">
        <v>27.739086414141934</v>
      </c>
      <c r="BK20" s="37">
        <v>32.45638479992445</v>
      </c>
      <c r="BL20" s="37">
        <v>33.442705429839492</v>
      </c>
      <c r="BM20" s="37">
        <v>33.594380191488767</v>
      </c>
      <c r="BN20" s="37">
        <v>35.704355581780383</v>
      </c>
      <c r="BO20" s="37">
        <v>19.91155107807306</v>
      </c>
      <c r="BP20" s="37">
        <v>20.185585178476234</v>
      </c>
    </row>
    <row r="21" spans="2:68" x14ac:dyDescent="0.15">
      <c r="B21" s="22" t="s">
        <v>131</v>
      </c>
      <c r="C21" s="38">
        <v>0.96059664855449101</v>
      </c>
      <c r="D21" s="38">
        <v>1.2449425876624356</v>
      </c>
      <c r="E21" s="39">
        <v>0.65773276669486258</v>
      </c>
      <c r="F21" s="39">
        <v>0.50062596926550218</v>
      </c>
      <c r="G21" s="39">
        <v>0.83611264839548827</v>
      </c>
      <c r="H21" s="39">
        <v>0.64548229378491739</v>
      </c>
      <c r="I21" s="39">
        <v>0.51524586339712153</v>
      </c>
      <c r="J21" s="39">
        <v>0.55472572186020486</v>
      </c>
      <c r="K21" s="38">
        <v>1.0565108947632711</v>
      </c>
      <c r="L21" s="39">
        <v>0.39068663345730914</v>
      </c>
      <c r="M21" s="38">
        <v>0.39456978003182813</v>
      </c>
      <c r="N21" s="39">
        <v>0.61348417825944079</v>
      </c>
      <c r="O21" s="39">
        <v>0.44314639313841275</v>
      </c>
      <c r="P21" s="39">
        <v>0.46798664142002899</v>
      </c>
      <c r="Q21" s="39">
        <v>0.54627158201786941</v>
      </c>
      <c r="R21" s="39">
        <v>0.71681192674797001</v>
      </c>
      <c r="S21" s="39">
        <v>0.54968768499319864</v>
      </c>
      <c r="T21" s="38">
        <v>0.68341633829704673</v>
      </c>
      <c r="U21" s="39">
        <v>0.69752823899725525</v>
      </c>
      <c r="V21" s="39">
        <v>0.81968079978322994</v>
      </c>
      <c r="W21" s="38">
        <v>1.1577947274202187</v>
      </c>
      <c r="X21" s="39">
        <v>0.35826351461792122</v>
      </c>
      <c r="Y21" s="38">
        <v>0.85101202525327102</v>
      </c>
      <c r="Z21" s="38">
        <v>1.0744343199311406</v>
      </c>
      <c r="AA21" s="40">
        <v>0.55761578577221216</v>
      </c>
      <c r="AB21" s="39">
        <v>0.57147691933636524</v>
      </c>
      <c r="AC21" s="39">
        <v>0.66874277649950087</v>
      </c>
      <c r="AD21" s="39">
        <v>0.64814519858557007</v>
      </c>
      <c r="AE21" s="39">
        <v>0.59890230858424842</v>
      </c>
      <c r="AF21" s="39">
        <v>0.70011402038419324</v>
      </c>
      <c r="AG21" s="38">
        <v>0.64542545728227974</v>
      </c>
      <c r="AH21" s="38">
        <v>0.71903965303173067</v>
      </c>
      <c r="AI21" s="38">
        <v>1.0658363031806564</v>
      </c>
      <c r="AJ21" s="39">
        <v>0.66532825503810722</v>
      </c>
      <c r="AK21" s="38">
        <v>0.58823474618727423</v>
      </c>
      <c r="AL21" s="38">
        <v>0.66085777034754589</v>
      </c>
      <c r="AM21" s="39">
        <v>0.68585379047794637</v>
      </c>
      <c r="AN21" s="39">
        <v>0.66179462876203221</v>
      </c>
      <c r="AO21" s="38">
        <v>0.51313840276661782</v>
      </c>
      <c r="AP21" s="39">
        <v>0.64514649990078798</v>
      </c>
      <c r="AQ21" s="39">
        <v>0.73801299588813563</v>
      </c>
      <c r="AR21" s="39">
        <v>0.83162557921320424</v>
      </c>
      <c r="AS21" s="38">
        <v>0.4091343020774828</v>
      </c>
      <c r="AT21" s="38">
        <v>0.58189001166482657</v>
      </c>
      <c r="AU21" s="38">
        <v>0.6739627008009712</v>
      </c>
      <c r="AV21" s="39">
        <v>0.99560691584144356</v>
      </c>
      <c r="AW21" s="39">
        <v>0.87428027654009488</v>
      </c>
      <c r="AX21" s="38">
        <v>0.65907809529047223</v>
      </c>
      <c r="AY21" s="38">
        <v>0.52517712355742308</v>
      </c>
      <c r="AZ21" s="39">
        <v>1.1818614862192716</v>
      </c>
      <c r="BA21" s="38">
        <v>1.1537083135957267</v>
      </c>
      <c r="BB21" s="39">
        <v>0.97014929509969683</v>
      </c>
      <c r="BC21" s="39">
        <v>0.98528687871447862</v>
      </c>
      <c r="BD21" s="39">
        <v>1.0959564218420035</v>
      </c>
      <c r="BE21" s="39">
        <v>0.88656389539695202</v>
      </c>
      <c r="BF21" s="38">
        <v>1.0401782931300245</v>
      </c>
      <c r="BG21" s="38">
        <v>0.99485619217992483</v>
      </c>
      <c r="BH21" s="38">
        <v>1.2803356684087852</v>
      </c>
      <c r="BI21" s="39">
        <v>1.0419433675334369</v>
      </c>
      <c r="BJ21" s="39">
        <v>0.86823802756167789</v>
      </c>
      <c r="BK21" s="38">
        <v>1.4219794104978782</v>
      </c>
      <c r="BL21" s="38">
        <v>2.6115905352854263</v>
      </c>
      <c r="BM21" s="38">
        <v>1.0575968046805269</v>
      </c>
      <c r="BN21" s="38">
        <v>1.2030092210958752</v>
      </c>
      <c r="BO21" s="38">
        <v>0.57214433483547245</v>
      </c>
      <c r="BP21" s="38">
        <v>0.51937906152456659</v>
      </c>
    </row>
    <row r="22" spans="2:68" x14ac:dyDescent="0.15">
      <c r="E22" s="19"/>
      <c r="F22" s="19"/>
      <c r="G22" s="19"/>
      <c r="H22" s="19"/>
      <c r="I22" s="19"/>
      <c r="J22" s="19"/>
      <c r="L22" s="19"/>
      <c r="N22" s="19"/>
      <c r="O22" s="19"/>
      <c r="P22" s="19"/>
      <c r="Q22" s="19"/>
      <c r="R22" s="19"/>
      <c r="S22" s="19"/>
      <c r="U22" s="19"/>
      <c r="V22" s="19"/>
      <c r="AA22" s="20"/>
      <c r="AB22" s="21"/>
      <c r="AC22" s="21"/>
      <c r="AD22" s="21"/>
      <c r="AE22" s="21"/>
      <c r="AF22" s="21"/>
      <c r="AG22" s="15"/>
      <c r="AH22" s="15"/>
      <c r="AI22" s="15"/>
      <c r="AJ22" s="21"/>
      <c r="AK22" s="15"/>
      <c r="AL22" s="15"/>
      <c r="AM22" s="21"/>
      <c r="AN22" s="21"/>
      <c r="AO22" s="15"/>
      <c r="AP22" s="21"/>
      <c r="AQ22" s="21"/>
      <c r="AR22" s="21"/>
      <c r="AS22" s="15"/>
      <c r="AT22" s="15"/>
      <c r="AU22" s="15"/>
      <c r="AV22" s="21"/>
      <c r="AW22" s="21"/>
      <c r="AX22" s="15"/>
      <c r="AY22" s="15"/>
      <c r="AZ22" s="21"/>
      <c r="BA22" s="15"/>
      <c r="BB22" s="21"/>
      <c r="BC22" s="21"/>
      <c r="BD22" s="21"/>
      <c r="BE22" s="21"/>
      <c r="BF22" s="15"/>
      <c r="BG22" s="15"/>
      <c r="BH22" s="15"/>
      <c r="BI22" s="21"/>
      <c r="BJ22" s="21"/>
      <c r="BK22" s="15"/>
      <c r="BL22" s="15"/>
      <c r="BM22" s="15"/>
      <c r="BN22" s="15"/>
      <c r="BO22" s="15"/>
      <c r="BP22" s="15"/>
    </row>
    <row r="23" spans="2:68" x14ac:dyDescent="0.15">
      <c r="B23" s="15" t="s">
        <v>153</v>
      </c>
      <c r="C23" s="15" t="s">
        <v>133</v>
      </c>
      <c r="D23" s="15" t="s">
        <v>133</v>
      </c>
      <c r="E23" s="21" t="s">
        <v>96</v>
      </c>
      <c r="F23" s="21" t="s">
        <v>96</v>
      </c>
      <c r="G23" s="21" t="s">
        <v>96</v>
      </c>
      <c r="H23" s="21" t="s">
        <v>96</v>
      </c>
      <c r="I23" s="21" t="s">
        <v>96</v>
      </c>
      <c r="J23" s="21" t="s">
        <v>134</v>
      </c>
      <c r="K23" s="15" t="s">
        <v>135</v>
      </c>
      <c r="L23" s="21" t="s">
        <v>135</v>
      </c>
      <c r="M23" s="15" t="s">
        <v>136</v>
      </c>
      <c r="N23" s="21" t="s">
        <v>136</v>
      </c>
      <c r="O23" s="21" t="s">
        <v>136</v>
      </c>
      <c r="P23" s="21" t="s">
        <v>136</v>
      </c>
      <c r="Q23" s="21" t="s">
        <v>136</v>
      </c>
      <c r="R23" s="21" t="s">
        <v>137</v>
      </c>
      <c r="S23" s="21" t="s">
        <v>137</v>
      </c>
      <c r="T23" s="15" t="s">
        <v>138</v>
      </c>
      <c r="U23" s="21" t="s">
        <v>139</v>
      </c>
      <c r="V23" s="21" t="s">
        <v>140</v>
      </c>
      <c r="W23" s="15" t="s">
        <v>141</v>
      </c>
      <c r="X23" s="21" t="s">
        <v>142</v>
      </c>
      <c r="Y23" s="15" t="s">
        <v>143</v>
      </c>
      <c r="Z23" s="15" t="s">
        <v>144</v>
      </c>
      <c r="AA23" s="20" t="s">
        <v>145</v>
      </c>
      <c r="AB23" s="21" t="s">
        <v>145</v>
      </c>
      <c r="AC23" s="21" t="s">
        <v>145</v>
      </c>
      <c r="AD23" s="21" t="s">
        <v>145</v>
      </c>
      <c r="AE23" s="21" t="s">
        <v>145</v>
      </c>
      <c r="AF23" s="21" t="s">
        <v>145</v>
      </c>
      <c r="AG23" s="15" t="s">
        <v>145</v>
      </c>
      <c r="AH23" s="15" t="s">
        <v>145</v>
      </c>
      <c r="AI23" s="15" t="s">
        <v>145</v>
      </c>
      <c r="AJ23" s="21" t="s">
        <v>145</v>
      </c>
      <c r="AK23" s="15" t="s">
        <v>145</v>
      </c>
      <c r="AL23" s="15" t="s">
        <v>145</v>
      </c>
      <c r="AM23" s="21" t="s">
        <v>145</v>
      </c>
      <c r="AN23" s="21" t="s">
        <v>145</v>
      </c>
      <c r="AO23" s="15" t="s">
        <v>145</v>
      </c>
      <c r="AP23" s="21" t="s">
        <v>145</v>
      </c>
      <c r="AQ23" s="21" t="s">
        <v>145</v>
      </c>
      <c r="AR23" s="21" t="s">
        <v>145</v>
      </c>
      <c r="AS23" s="15" t="s">
        <v>145</v>
      </c>
      <c r="AT23" s="15" t="s">
        <v>145</v>
      </c>
      <c r="AU23" s="15" t="s">
        <v>145</v>
      </c>
      <c r="AV23" s="21" t="s">
        <v>145</v>
      </c>
      <c r="AW23" s="21" t="s">
        <v>145</v>
      </c>
      <c r="AX23" s="15" t="s">
        <v>145</v>
      </c>
      <c r="AY23" s="15" t="s">
        <v>145</v>
      </c>
      <c r="AZ23" s="21" t="s">
        <v>145</v>
      </c>
      <c r="BA23" s="15" t="s">
        <v>145</v>
      </c>
      <c r="BB23" s="21" t="s">
        <v>145</v>
      </c>
      <c r="BC23" s="21" t="s">
        <v>145</v>
      </c>
      <c r="BD23" s="21" t="s">
        <v>145</v>
      </c>
      <c r="BE23" s="21" t="s">
        <v>145</v>
      </c>
      <c r="BF23" s="15" t="s">
        <v>145</v>
      </c>
      <c r="BG23" s="15" t="s">
        <v>145</v>
      </c>
      <c r="BH23" s="15" t="s">
        <v>145</v>
      </c>
      <c r="BI23" s="21" t="s">
        <v>145</v>
      </c>
      <c r="BJ23" s="21" t="s">
        <v>145</v>
      </c>
      <c r="BK23" s="15" t="s">
        <v>145</v>
      </c>
      <c r="BL23" s="15" t="s">
        <v>145</v>
      </c>
      <c r="BM23" s="15" t="s">
        <v>145</v>
      </c>
      <c r="BN23" s="15" t="s">
        <v>145</v>
      </c>
      <c r="BO23" s="15" t="s">
        <v>145</v>
      </c>
      <c r="BP23" s="15" t="s">
        <v>145</v>
      </c>
    </row>
    <row r="24" spans="2:68" x14ac:dyDescent="0.15">
      <c r="B24" s="22" t="s">
        <v>151</v>
      </c>
      <c r="C24" s="22">
        <v>4</v>
      </c>
      <c r="D24" s="22">
        <v>4</v>
      </c>
      <c r="E24" s="23">
        <v>1</v>
      </c>
      <c r="F24" s="23">
        <v>1</v>
      </c>
      <c r="G24" s="23">
        <v>1</v>
      </c>
      <c r="H24" s="23">
        <v>1</v>
      </c>
      <c r="I24" s="23">
        <v>1</v>
      </c>
      <c r="J24" s="23">
        <v>3</v>
      </c>
      <c r="K24" s="22">
        <v>3</v>
      </c>
      <c r="L24" s="23">
        <v>3</v>
      </c>
      <c r="M24" s="22">
        <v>3</v>
      </c>
      <c r="N24" s="23">
        <v>3</v>
      </c>
      <c r="O24" s="23">
        <v>3</v>
      </c>
      <c r="P24" s="23">
        <v>3</v>
      </c>
      <c r="Q24" s="23">
        <v>3</v>
      </c>
      <c r="R24" s="23">
        <v>8</v>
      </c>
      <c r="S24" s="23">
        <v>8</v>
      </c>
      <c r="T24" s="22">
        <v>3</v>
      </c>
      <c r="U24" s="23">
        <v>4</v>
      </c>
      <c r="V24" s="23">
        <v>1</v>
      </c>
      <c r="W24" s="22">
        <v>1</v>
      </c>
      <c r="X24" s="23">
        <v>1</v>
      </c>
      <c r="Y24" s="22">
        <v>4</v>
      </c>
      <c r="Z24" s="22">
        <v>5</v>
      </c>
      <c r="AA24" s="24">
        <v>1</v>
      </c>
      <c r="AB24" s="23">
        <v>3</v>
      </c>
      <c r="AC24" s="23">
        <v>1</v>
      </c>
      <c r="AD24" s="23">
        <v>1</v>
      </c>
      <c r="AE24" s="23">
        <v>3</v>
      </c>
      <c r="AF24" s="23">
        <v>1</v>
      </c>
      <c r="AG24" s="22">
        <v>2</v>
      </c>
      <c r="AH24" s="22">
        <v>1</v>
      </c>
      <c r="AI24" s="22">
        <v>3</v>
      </c>
      <c r="AJ24" s="23">
        <v>1</v>
      </c>
      <c r="AK24" s="22">
        <v>1</v>
      </c>
      <c r="AL24" s="22">
        <v>1</v>
      </c>
      <c r="AM24" s="23">
        <v>3</v>
      </c>
      <c r="AN24" s="23">
        <v>3</v>
      </c>
      <c r="AO24" s="22">
        <v>1</v>
      </c>
      <c r="AP24" s="23">
        <v>1</v>
      </c>
      <c r="AQ24" s="23">
        <v>1</v>
      </c>
      <c r="AR24" s="23">
        <v>1</v>
      </c>
      <c r="AS24" s="22">
        <v>1</v>
      </c>
      <c r="AT24" s="22">
        <v>1</v>
      </c>
      <c r="AU24" s="22">
        <v>1</v>
      </c>
      <c r="AV24" s="23">
        <v>5</v>
      </c>
      <c r="AW24" s="23">
        <v>5</v>
      </c>
      <c r="AX24" s="22">
        <v>5</v>
      </c>
      <c r="AY24" s="22">
        <v>5</v>
      </c>
      <c r="AZ24" s="23">
        <v>5</v>
      </c>
      <c r="BA24" s="22">
        <v>5</v>
      </c>
      <c r="BB24" s="23">
        <v>5</v>
      </c>
      <c r="BC24" s="23">
        <v>6</v>
      </c>
      <c r="BD24" s="23">
        <v>6</v>
      </c>
      <c r="BE24" s="23">
        <v>6</v>
      </c>
      <c r="BF24" s="22">
        <v>6</v>
      </c>
      <c r="BG24" s="22">
        <v>6</v>
      </c>
      <c r="BH24" s="22">
        <v>3</v>
      </c>
      <c r="BI24" s="23">
        <v>3</v>
      </c>
      <c r="BJ24" s="23">
        <v>3</v>
      </c>
      <c r="BK24" s="22">
        <v>4</v>
      </c>
      <c r="BL24" s="22">
        <v>4</v>
      </c>
      <c r="BM24" s="22">
        <v>3</v>
      </c>
      <c r="BN24" s="22">
        <v>3</v>
      </c>
      <c r="BO24" s="22">
        <v>3</v>
      </c>
      <c r="BP24" s="22">
        <v>3</v>
      </c>
    </row>
    <row r="25" spans="2:68" x14ac:dyDescent="0.15">
      <c r="E25" s="19"/>
      <c r="F25" s="19"/>
      <c r="G25" s="19"/>
      <c r="H25" s="19"/>
      <c r="I25" s="19"/>
      <c r="J25" s="19"/>
      <c r="L25" s="19"/>
      <c r="N25" s="19"/>
      <c r="O25" s="19"/>
      <c r="P25" s="19"/>
      <c r="Q25" s="19"/>
      <c r="R25" s="19"/>
      <c r="S25" s="19"/>
      <c r="U25" s="19"/>
      <c r="V25" s="19"/>
      <c r="AA25" s="20"/>
      <c r="AB25" s="21"/>
      <c r="AC25" s="21"/>
      <c r="AD25" s="21"/>
      <c r="AE25" s="21"/>
      <c r="AF25" s="21"/>
      <c r="AG25" s="15"/>
      <c r="AH25" s="15"/>
      <c r="AI25" s="15"/>
      <c r="AJ25" s="21"/>
      <c r="AK25" s="15"/>
      <c r="AL25" s="15"/>
      <c r="AM25" s="21"/>
      <c r="AN25" s="21"/>
      <c r="AO25" s="15"/>
      <c r="AP25" s="21"/>
      <c r="AQ25" s="21"/>
      <c r="AR25" s="21"/>
      <c r="AS25" s="15"/>
      <c r="AT25" s="15"/>
      <c r="AU25" s="15"/>
      <c r="AV25" s="21"/>
      <c r="AW25" s="21"/>
      <c r="AX25" s="15"/>
      <c r="AY25" s="15"/>
      <c r="AZ25" s="21"/>
      <c r="BA25" s="15"/>
      <c r="BB25" s="21"/>
      <c r="BC25" s="21"/>
      <c r="BD25" s="21"/>
      <c r="BE25" s="21"/>
      <c r="BF25" s="15"/>
      <c r="BG25" s="15"/>
      <c r="BH25" s="15"/>
      <c r="BI25" s="21"/>
      <c r="BJ25" s="21"/>
      <c r="BK25" s="15"/>
      <c r="BL25" s="15"/>
      <c r="BM25" s="15"/>
      <c r="BN25" s="15"/>
      <c r="BO25" s="15"/>
      <c r="BP25" s="15"/>
    </row>
    <row r="26" spans="2:68" x14ac:dyDescent="0.15">
      <c r="B26" s="14" t="s">
        <v>64</v>
      </c>
      <c r="C26" s="25">
        <v>50.390087432059453</v>
      </c>
      <c r="D26" s="25">
        <v>50.390087432059453</v>
      </c>
      <c r="E26" s="26">
        <v>50.172405024665622</v>
      </c>
      <c r="F26" s="26">
        <v>50.172405024665622</v>
      </c>
      <c r="G26" s="26">
        <v>50.172405024665622</v>
      </c>
      <c r="H26" s="26">
        <v>50.172405024665622</v>
      </c>
      <c r="I26" s="26">
        <v>50.172405024665622</v>
      </c>
      <c r="J26" s="26">
        <v>50.558551285225043</v>
      </c>
      <c r="K26" s="25">
        <v>50.854481048362452</v>
      </c>
      <c r="L26" s="26">
        <v>50.854481048362452</v>
      </c>
      <c r="M26" s="25">
        <v>50.096294038276582</v>
      </c>
      <c r="N26" s="26">
        <v>50.096294038276582</v>
      </c>
      <c r="O26" s="26">
        <v>50.096294038276582</v>
      </c>
      <c r="P26" s="26">
        <v>50.096294038276582</v>
      </c>
      <c r="Q26" s="26">
        <v>50.096294038276582</v>
      </c>
      <c r="R26" s="26">
        <v>49.991234867950503</v>
      </c>
      <c r="S26" s="26">
        <v>49.991234867950503</v>
      </c>
      <c r="T26" s="25">
        <v>50.680248568657355</v>
      </c>
      <c r="U26" s="26">
        <v>50.196971265487718</v>
      </c>
      <c r="V26" s="26">
        <v>50.547765193493376</v>
      </c>
      <c r="W26" s="25">
        <v>50.618511080096674</v>
      </c>
      <c r="X26" s="26">
        <v>50.285978650125941</v>
      </c>
      <c r="Y26" s="25">
        <v>50.187750811177494</v>
      </c>
      <c r="Z26" s="25">
        <v>50.445813554924598</v>
      </c>
      <c r="AA26" s="27">
        <v>50.207217756590786</v>
      </c>
      <c r="AB26" s="28">
        <v>49.968226049693698</v>
      </c>
      <c r="AC26" s="28">
        <v>49.663396924049955</v>
      </c>
      <c r="AD26" s="28">
        <v>50.032259071039405</v>
      </c>
      <c r="AE26" s="28">
        <v>49.968226049693698</v>
      </c>
      <c r="AF26" s="28">
        <v>50.414618332333013</v>
      </c>
      <c r="AG26" s="29">
        <v>50.346107027718844</v>
      </c>
      <c r="AH26" s="29">
        <v>50.276816257752785</v>
      </c>
      <c r="AI26" s="29">
        <v>49.968226049693698</v>
      </c>
      <c r="AJ26" s="28">
        <v>50.569579069095305</v>
      </c>
      <c r="AK26" s="29">
        <v>51.03653919930823</v>
      </c>
      <c r="AL26" s="29">
        <v>51.03653919930823</v>
      </c>
      <c r="AM26" s="28">
        <v>50.588425275658764</v>
      </c>
      <c r="AN26" s="28">
        <v>50.588425275658764</v>
      </c>
      <c r="AO26" s="29">
        <v>49.947516150231628</v>
      </c>
      <c r="AP26" s="28">
        <v>50.785011998131822</v>
      </c>
      <c r="AQ26" s="28">
        <v>50.386514620072091</v>
      </c>
      <c r="AR26" s="28">
        <v>50.386514620072091</v>
      </c>
      <c r="AS26" s="29">
        <v>50.02667192315235</v>
      </c>
      <c r="AT26" s="29">
        <v>50.02667192315235</v>
      </c>
      <c r="AU26" s="29">
        <v>50.02667192315235</v>
      </c>
      <c r="AV26" s="28">
        <v>49.753134777289361</v>
      </c>
      <c r="AW26" s="28">
        <v>49.748186946011273</v>
      </c>
      <c r="AX26" s="29">
        <v>49.748186946011273</v>
      </c>
      <c r="AY26" s="29">
        <v>49.748186946011273</v>
      </c>
      <c r="AZ26" s="28">
        <v>49.748186946011273</v>
      </c>
      <c r="BA26" s="29">
        <v>49.773368019843907</v>
      </c>
      <c r="BB26" s="28">
        <v>49.773368019843907</v>
      </c>
      <c r="BC26" s="28">
        <v>49.589906646604994</v>
      </c>
      <c r="BD26" s="28">
        <v>49.589906646604994</v>
      </c>
      <c r="BE26" s="28">
        <v>50.000227553261368</v>
      </c>
      <c r="BF26" s="29">
        <v>50.000227553261368</v>
      </c>
      <c r="BG26" s="29">
        <v>50.000227553261368</v>
      </c>
      <c r="BH26" s="29">
        <v>49.562018490760998</v>
      </c>
      <c r="BI26" s="28">
        <v>49.562018490760998</v>
      </c>
      <c r="BJ26" s="28">
        <v>49.562018490760998</v>
      </c>
      <c r="BK26" s="29">
        <v>49.851859503145633</v>
      </c>
      <c r="BL26" s="29">
        <v>49.851859503145633</v>
      </c>
      <c r="BM26" s="29">
        <v>49.885482039712457</v>
      </c>
      <c r="BN26" s="29">
        <v>49.885482039712457</v>
      </c>
      <c r="BO26" s="29">
        <v>49.885482039712457</v>
      </c>
      <c r="BP26" s="29">
        <v>49.885482039712457</v>
      </c>
    </row>
    <row r="27" spans="2:68" x14ac:dyDescent="0.15">
      <c r="B27" s="14" t="s">
        <v>66</v>
      </c>
      <c r="C27" s="25">
        <v>2.9388387149879494</v>
      </c>
      <c r="D27" s="25">
        <v>2.9388387149879494</v>
      </c>
      <c r="E27" s="26">
        <v>3.1938157961653872</v>
      </c>
      <c r="F27" s="26">
        <v>3.1938157961653872</v>
      </c>
      <c r="G27" s="26">
        <v>3.1938157961653872</v>
      </c>
      <c r="H27" s="26">
        <v>3.1938157961653872</v>
      </c>
      <c r="I27" s="26">
        <v>3.1938157961653872</v>
      </c>
      <c r="J27" s="26">
        <v>3.0855357110806407</v>
      </c>
      <c r="K27" s="25">
        <v>3.1820608793473371</v>
      </c>
      <c r="L27" s="26">
        <v>3.1820608793473371</v>
      </c>
      <c r="M27" s="25">
        <v>3.2010805186948836</v>
      </c>
      <c r="N27" s="26">
        <v>3.2010805186948836</v>
      </c>
      <c r="O27" s="26">
        <v>3.2010805186948836</v>
      </c>
      <c r="P27" s="26">
        <v>3.2010805186948836</v>
      </c>
      <c r="Q27" s="26">
        <v>3.2010805186948836</v>
      </c>
      <c r="R27" s="26">
        <v>3.278349954817803</v>
      </c>
      <c r="S27" s="26">
        <v>3.278349954817803</v>
      </c>
      <c r="T27" s="25">
        <v>3.1920485577866091</v>
      </c>
      <c r="U27" s="26">
        <v>3.1444611568503271</v>
      </c>
      <c r="V27" s="26">
        <v>2.98534603732283</v>
      </c>
      <c r="W27" s="25">
        <v>3.0265173435000174</v>
      </c>
      <c r="X27" s="26">
        <v>3.1252034749233224</v>
      </c>
      <c r="Y27" s="25">
        <v>3.2755377882029868</v>
      </c>
      <c r="Z27" s="25">
        <v>3.2552915998250849</v>
      </c>
      <c r="AA27" s="27">
        <v>3.0395255099501934</v>
      </c>
      <c r="AB27" s="28">
        <v>2.9702240804699525</v>
      </c>
      <c r="AC27" s="28">
        <v>2.8042147853990693</v>
      </c>
      <c r="AD27" s="28">
        <v>3.0658699028403076</v>
      </c>
      <c r="AE27" s="28">
        <v>2.9702240804699525</v>
      </c>
      <c r="AF27" s="28">
        <v>2.9230040407974007</v>
      </c>
      <c r="AG27" s="29">
        <v>2.9871792024902755</v>
      </c>
      <c r="AH27" s="29">
        <v>3.0520844964623959</v>
      </c>
      <c r="AI27" s="29">
        <v>2.9702240804699525</v>
      </c>
      <c r="AJ27" s="28">
        <v>3.0141893256378061</v>
      </c>
      <c r="AK27" s="29">
        <v>3.2160828500616057</v>
      </c>
      <c r="AL27" s="29">
        <v>3.2160828500616057</v>
      </c>
      <c r="AM27" s="28">
        <v>3.1721574135596358</v>
      </c>
      <c r="AN27" s="28">
        <v>3.1721574135596358</v>
      </c>
      <c r="AO27" s="29">
        <v>3.1897902558172539</v>
      </c>
      <c r="AP27" s="28">
        <v>3.1109585621567639</v>
      </c>
      <c r="AQ27" s="28">
        <v>3.0894903583493623</v>
      </c>
      <c r="AR27" s="28">
        <v>3.0894903583493623</v>
      </c>
      <c r="AS27" s="29">
        <v>3.5721071632148966</v>
      </c>
      <c r="AT27" s="29">
        <v>3.5721071632148966</v>
      </c>
      <c r="AU27" s="29">
        <v>3.5721071632148966</v>
      </c>
      <c r="AV27" s="28">
        <v>4.2550400642188082</v>
      </c>
      <c r="AW27" s="28">
        <v>4.2506043513295726</v>
      </c>
      <c r="AX27" s="29">
        <v>4.2506043513295726</v>
      </c>
      <c r="AY27" s="29">
        <v>4.2506043513295726</v>
      </c>
      <c r="AZ27" s="28">
        <v>4.2506043513295726</v>
      </c>
      <c r="BA27" s="29">
        <v>3.4660697360195214</v>
      </c>
      <c r="BB27" s="28">
        <v>3.4660697360195214</v>
      </c>
      <c r="BC27" s="28">
        <v>3.8390240432374321</v>
      </c>
      <c r="BD27" s="28">
        <v>3.8390240432374321</v>
      </c>
      <c r="BE27" s="28">
        <v>3.2739520455942572</v>
      </c>
      <c r="BF27" s="29">
        <v>3.2739520455942572</v>
      </c>
      <c r="BG27" s="29">
        <v>3.2739520455942572</v>
      </c>
      <c r="BH27" s="29">
        <v>3.3064950124931221</v>
      </c>
      <c r="BI27" s="28">
        <v>3.3064950124931221</v>
      </c>
      <c r="BJ27" s="28">
        <v>3.3064950124931221</v>
      </c>
      <c r="BK27" s="29">
        <v>3.2799002159591626</v>
      </c>
      <c r="BL27" s="29">
        <v>3.2799002159591626</v>
      </c>
      <c r="BM27" s="29">
        <v>3.2863317108511163</v>
      </c>
      <c r="BN27" s="29">
        <v>3.2863317108511163</v>
      </c>
      <c r="BO27" s="29">
        <v>3.2863317108511163</v>
      </c>
      <c r="BP27" s="29">
        <v>3.2863317108511163</v>
      </c>
    </row>
    <row r="28" spans="2:68" x14ac:dyDescent="0.15">
      <c r="B28" s="14" t="s">
        <v>65</v>
      </c>
      <c r="C28" s="25">
        <v>14.353365452632609</v>
      </c>
      <c r="D28" s="25">
        <v>14.353365452632609</v>
      </c>
      <c r="E28" s="26">
        <v>14.534913288918275</v>
      </c>
      <c r="F28" s="26">
        <v>14.534913288918275</v>
      </c>
      <c r="G28" s="26">
        <v>14.534913288918275</v>
      </c>
      <c r="H28" s="26">
        <v>14.534913288918275</v>
      </c>
      <c r="I28" s="26">
        <v>14.534913288918275</v>
      </c>
      <c r="J28" s="26">
        <v>14.239527353892282</v>
      </c>
      <c r="K28" s="25">
        <v>14.264968657939772</v>
      </c>
      <c r="L28" s="26">
        <v>14.264968657939772</v>
      </c>
      <c r="M28" s="25">
        <v>14.476985809246319</v>
      </c>
      <c r="N28" s="26">
        <v>14.476985809246319</v>
      </c>
      <c r="O28" s="26">
        <v>14.476985809246319</v>
      </c>
      <c r="P28" s="26">
        <v>14.476985809246319</v>
      </c>
      <c r="Q28" s="26">
        <v>14.476985809246319</v>
      </c>
      <c r="R28" s="26">
        <v>14.428971293019162</v>
      </c>
      <c r="S28" s="26">
        <v>14.428971293019162</v>
      </c>
      <c r="T28" s="25">
        <v>14.075147894434958</v>
      </c>
      <c r="U28" s="26">
        <v>14.424345577369641</v>
      </c>
      <c r="V28" s="26">
        <v>14.604898835848857</v>
      </c>
      <c r="W28" s="25">
        <v>14.310515028764003</v>
      </c>
      <c r="X28" s="26">
        <v>14.400884152087869</v>
      </c>
      <c r="Y28" s="25">
        <v>13.99482950969735</v>
      </c>
      <c r="Z28" s="25">
        <v>13.998261408340451</v>
      </c>
      <c r="AA28" s="27">
        <v>13.855918244195324</v>
      </c>
      <c r="AB28" s="28">
        <v>14.074036941890489</v>
      </c>
      <c r="AC28" s="28">
        <v>14.404706158995038</v>
      </c>
      <c r="AD28" s="28">
        <v>13.96349742682324</v>
      </c>
      <c r="AE28" s="28">
        <v>14.074036941890489</v>
      </c>
      <c r="AF28" s="28">
        <v>14.299464639509889</v>
      </c>
      <c r="AG28" s="29">
        <v>14.219205154965916</v>
      </c>
      <c r="AH28" s="29">
        <v>14.138032543928212</v>
      </c>
      <c r="AI28" s="29">
        <v>14.074036941890489</v>
      </c>
      <c r="AJ28" s="28">
        <v>14.214945393082399</v>
      </c>
      <c r="AK28" s="29">
        <v>14.26055873451484</v>
      </c>
      <c r="AL28" s="29">
        <v>14.26055873451484</v>
      </c>
      <c r="AM28" s="28">
        <v>14.108043096125217</v>
      </c>
      <c r="AN28" s="28">
        <v>14.108043096125217</v>
      </c>
      <c r="AO28" s="29">
        <v>13.787200381627533</v>
      </c>
      <c r="AP28" s="28">
        <v>14.277676227594089</v>
      </c>
      <c r="AQ28" s="28">
        <v>14.239012720836634</v>
      </c>
      <c r="AR28" s="28">
        <v>14.239012720836634</v>
      </c>
      <c r="AS28" s="29">
        <v>13.044551764360419</v>
      </c>
      <c r="AT28" s="29">
        <v>13.044551764360419</v>
      </c>
      <c r="AU28" s="29">
        <v>13.044551764360419</v>
      </c>
      <c r="AV28" s="28">
        <v>12.530082417361001</v>
      </c>
      <c r="AW28" s="28">
        <v>12.530217566478644</v>
      </c>
      <c r="AX28" s="29">
        <v>12.530217566478644</v>
      </c>
      <c r="AY28" s="29">
        <v>12.530217566478644</v>
      </c>
      <c r="AZ28" s="28">
        <v>12.530217566478644</v>
      </c>
      <c r="BA28" s="29">
        <v>13.785266299634985</v>
      </c>
      <c r="BB28" s="28">
        <v>13.785266299634985</v>
      </c>
      <c r="BC28" s="28">
        <v>13.182233946355806</v>
      </c>
      <c r="BD28" s="28">
        <v>13.182233946355806</v>
      </c>
      <c r="BE28" s="28">
        <v>13.97037121690596</v>
      </c>
      <c r="BF28" s="29">
        <v>13.97037121690596</v>
      </c>
      <c r="BG28" s="29">
        <v>13.97037121690596</v>
      </c>
      <c r="BH28" s="29">
        <v>13.609071101618563</v>
      </c>
      <c r="BI28" s="28">
        <v>13.609071101618563</v>
      </c>
      <c r="BJ28" s="28">
        <v>13.609071101618563</v>
      </c>
      <c r="BK28" s="29">
        <v>13.662250725246308</v>
      </c>
      <c r="BL28" s="29">
        <v>13.662250725246308</v>
      </c>
      <c r="BM28" s="29">
        <v>13.976202123427777</v>
      </c>
      <c r="BN28" s="29">
        <v>13.976202123427777</v>
      </c>
      <c r="BO28" s="29">
        <v>13.976202123427777</v>
      </c>
      <c r="BP28" s="29">
        <v>13.976202123427777</v>
      </c>
    </row>
    <row r="29" spans="2:68" x14ac:dyDescent="0.15">
      <c r="B29" s="14" t="s">
        <v>72</v>
      </c>
      <c r="C29" s="25">
        <v>10.567729621693648</v>
      </c>
      <c r="D29" s="25">
        <v>10.567729621693648</v>
      </c>
      <c r="E29" s="26">
        <v>10.815236739053045</v>
      </c>
      <c r="F29" s="26">
        <v>10.815236739053045</v>
      </c>
      <c r="G29" s="26">
        <v>10.815236739053045</v>
      </c>
      <c r="H29" s="26">
        <v>10.815236739053045</v>
      </c>
      <c r="I29" s="26">
        <v>10.815236739053045</v>
      </c>
      <c r="J29" s="26">
        <v>10.875994401449148</v>
      </c>
      <c r="K29" s="25">
        <v>10.562549539232371</v>
      </c>
      <c r="L29" s="26">
        <v>10.562549539232371</v>
      </c>
      <c r="M29" s="25">
        <v>10.613409058762485</v>
      </c>
      <c r="N29" s="26">
        <v>10.613409058762485</v>
      </c>
      <c r="O29" s="26">
        <v>10.613409058762485</v>
      </c>
      <c r="P29" s="26">
        <v>10.613409058762485</v>
      </c>
      <c r="Q29" s="26">
        <v>10.613409058762485</v>
      </c>
      <c r="R29" s="26">
        <v>10.974544303030489</v>
      </c>
      <c r="S29" s="26">
        <v>10.974544303030489</v>
      </c>
      <c r="T29" s="25">
        <v>10.767403570262644</v>
      </c>
      <c r="U29" s="26">
        <v>10.866886702067195</v>
      </c>
      <c r="V29" s="26">
        <v>10.687682917205626</v>
      </c>
      <c r="W29" s="25">
        <v>11.119923749872353</v>
      </c>
      <c r="X29" s="26">
        <v>10.808073884957421</v>
      </c>
      <c r="Y29" s="25">
        <v>11.132976919241868</v>
      </c>
      <c r="Z29" s="25">
        <v>11.015797147524092</v>
      </c>
      <c r="AA29" s="27">
        <v>12.041986523948429</v>
      </c>
      <c r="AB29" s="28">
        <v>11.961938714355867</v>
      </c>
      <c r="AC29" s="28">
        <v>12.057505305983449</v>
      </c>
      <c r="AD29" s="28">
        <v>11.787092144186472</v>
      </c>
      <c r="AE29" s="28">
        <v>11.961938714355867</v>
      </c>
      <c r="AF29" s="28">
        <v>11.645746724505139</v>
      </c>
      <c r="AG29" s="29">
        <v>11.716515230122313</v>
      </c>
      <c r="AH29" s="29">
        <v>11.788088881670438</v>
      </c>
      <c r="AI29" s="29">
        <v>11.961938714355867</v>
      </c>
      <c r="AJ29" s="28">
        <v>11.668877556659011</v>
      </c>
      <c r="AK29" s="29">
        <v>11.536306782313575</v>
      </c>
      <c r="AL29" s="29">
        <v>11.536306782313575</v>
      </c>
      <c r="AM29" s="28">
        <v>11.793266440700775</v>
      </c>
      <c r="AN29" s="28">
        <v>11.793266440700775</v>
      </c>
      <c r="AO29" s="29">
        <v>12.007278297248799</v>
      </c>
      <c r="AP29" s="28">
        <v>11.834063420997534</v>
      </c>
      <c r="AQ29" s="28">
        <v>11.525126480999566</v>
      </c>
      <c r="AR29" s="28">
        <v>11.525126480999566</v>
      </c>
      <c r="AS29" s="29">
        <v>13.186395591867758</v>
      </c>
      <c r="AT29" s="29">
        <v>13.186395591867758</v>
      </c>
      <c r="AU29" s="29">
        <v>13.186395591867758</v>
      </c>
      <c r="AV29" s="28">
        <v>14.403614564645162</v>
      </c>
      <c r="AW29" s="28">
        <v>14.403706688154712</v>
      </c>
      <c r="AX29" s="29">
        <v>14.403706688154712</v>
      </c>
      <c r="AY29" s="29">
        <v>14.403706688154712</v>
      </c>
      <c r="AZ29" s="28">
        <v>14.403706688154712</v>
      </c>
      <c r="BA29" s="29">
        <v>12.731240042753138</v>
      </c>
      <c r="BB29" s="28">
        <v>12.731240042753138</v>
      </c>
      <c r="BC29" s="28">
        <v>13.800531386675713</v>
      </c>
      <c r="BD29" s="28">
        <v>13.800531386675713</v>
      </c>
      <c r="BE29" s="28">
        <v>12.002574891570871</v>
      </c>
      <c r="BF29" s="29">
        <v>12.002574891570871</v>
      </c>
      <c r="BG29" s="29">
        <v>12.002574891570871</v>
      </c>
      <c r="BH29" s="29">
        <v>12.463593920797841</v>
      </c>
      <c r="BI29" s="28">
        <v>12.463593920797841</v>
      </c>
      <c r="BJ29" s="28">
        <v>12.463593920797841</v>
      </c>
      <c r="BK29" s="29">
        <v>12.485194118210309</v>
      </c>
      <c r="BL29" s="29">
        <v>12.485194118210309</v>
      </c>
      <c r="BM29" s="29">
        <v>12.200951554525291</v>
      </c>
      <c r="BN29" s="29">
        <v>12.200951554525291</v>
      </c>
      <c r="BO29" s="29">
        <v>12.200951554525291</v>
      </c>
      <c r="BP29" s="29">
        <v>12.200951554525291</v>
      </c>
    </row>
    <row r="30" spans="2:68" x14ac:dyDescent="0.15">
      <c r="B30" s="14" t="s">
        <v>70</v>
      </c>
      <c r="C30" s="25">
        <v>0.1515077464444553</v>
      </c>
      <c r="D30" s="25">
        <v>0.1515077464444553</v>
      </c>
      <c r="E30" s="26">
        <v>0.14443370797945382</v>
      </c>
      <c r="F30" s="26">
        <v>0.14443370797945382</v>
      </c>
      <c r="G30" s="26">
        <v>0.14443370797945382</v>
      </c>
      <c r="H30" s="26">
        <v>0.14443370797945382</v>
      </c>
      <c r="I30" s="26">
        <v>0.14443370797945382</v>
      </c>
      <c r="J30" s="26">
        <v>0.20891277646061998</v>
      </c>
      <c r="K30" s="25">
        <v>0.13741807346547849</v>
      </c>
      <c r="L30" s="26">
        <v>0.13741807346547849</v>
      </c>
      <c r="M30" s="25">
        <v>0.21081727223041974</v>
      </c>
      <c r="N30" s="26">
        <v>0.21081727223041974</v>
      </c>
      <c r="O30" s="26">
        <v>0.21081727223041974</v>
      </c>
      <c r="P30" s="26">
        <v>0.21081727223041974</v>
      </c>
      <c r="Q30" s="26">
        <v>0.21081727223041974</v>
      </c>
      <c r="R30" s="26">
        <v>0.18800102209257713</v>
      </c>
      <c r="S30" s="26">
        <v>0.18800102209257713</v>
      </c>
      <c r="T30" s="25">
        <v>0.19442425404589145</v>
      </c>
      <c r="U30" s="26">
        <v>0.2245771828973222</v>
      </c>
      <c r="V30" s="26">
        <v>0.14787773153501199</v>
      </c>
      <c r="W30" s="25">
        <v>0.15692548592436262</v>
      </c>
      <c r="X30" s="26">
        <v>0.16929113620397185</v>
      </c>
      <c r="Y30" s="25">
        <v>0.10916160617230475</v>
      </c>
      <c r="Z30" s="25">
        <v>0.21817660631942745</v>
      </c>
      <c r="AA30" s="27">
        <v>0.17469608965221403</v>
      </c>
      <c r="AB30" s="28">
        <v>0.1758659027012715</v>
      </c>
      <c r="AC30" s="28">
        <v>0.14321594288390085</v>
      </c>
      <c r="AD30" s="28">
        <v>0.20945749401873545</v>
      </c>
      <c r="AE30" s="28">
        <v>0.1758659027012715</v>
      </c>
      <c r="AF30" s="28">
        <v>0.15978513315762327</v>
      </c>
      <c r="AG30" s="29">
        <v>0.18062365882265069</v>
      </c>
      <c r="AH30" s="29">
        <v>0.20169926811689823</v>
      </c>
      <c r="AI30" s="29">
        <v>0.1758659027012715</v>
      </c>
      <c r="AJ30" s="28">
        <v>0.17649164745743184</v>
      </c>
      <c r="AK30" s="29">
        <v>0.15589192305272112</v>
      </c>
      <c r="AL30" s="29">
        <v>0.15589192305272112</v>
      </c>
      <c r="AM30" s="28">
        <v>0.14654701127866976</v>
      </c>
      <c r="AN30" s="28">
        <v>0.14654701127866976</v>
      </c>
      <c r="AO30" s="29">
        <v>0.13163734515251516</v>
      </c>
      <c r="AP30" s="28">
        <v>0.15219106823635511</v>
      </c>
      <c r="AQ30" s="28">
        <v>0.20578418219729416</v>
      </c>
      <c r="AR30" s="28">
        <v>0.20578418219729416</v>
      </c>
      <c r="AS30" s="29">
        <v>0.21947182479645516</v>
      </c>
      <c r="AT30" s="29">
        <v>0.21947182479645516</v>
      </c>
      <c r="AU30" s="29">
        <v>0.21947182479645516</v>
      </c>
      <c r="AV30" s="28">
        <v>0.22800578356133908</v>
      </c>
      <c r="AW30" s="28">
        <v>0.23166800966962123</v>
      </c>
      <c r="AX30" s="29">
        <v>0.23166800966962123</v>
      </c>
      <c r="AY30" s="29">
        <v>0.23166800966962123</v>
      </c>
      <c r="AZ30" s="28">
        <v>0.23166800966962123</v>
      </c>
      <c r="BA30" s="29">
        <v>0.17577187569322603</v>
      </c>
      <c r="BB30" s="28">
        <v>0.17577187569322603</v>
      </c>
      <c r="BC30" s="28">
        <v>0.18668660950310684</v>
      </c>
      <c r="BD30" s="28">
        <v>0.18668660950310684</v>
      </c>
      <c r="BE30" s="28">
        <v>0.17754211125938593</v>
      </c>
      <c r="BF30" s="29">
        <v>0.17754211125938593</v>
      </c>
      <c r="BG30" s="29">
        <v>0.17754211125938593</v>
      </c>
      <c r="BH30" s="29">
        <v>0.22460073406749045</v>
      </c>
      <c r="BI30" s="28">
        <v>0.22460073406749045</v>
      </c>
      <c r="BJ30" s="28">
        <v>0.22460073406749045</v>
      </c>
      <c r="BK30" s="29">
        <v>0.11927640988561676</v>
      </c>
      <c r="BL30" s="29">
        <v>0.11927640988561676</v>
      </c>
      <c r="BM30" s="29">
        <v>0.11072033962137375</v>
      </c>
      <c r="BN30" s="29">
        <v>0.11072033962137375</v>
      </c>
      <c r="BO30" s="29">
        <v>0.11072033962137375</v>
      </c>
      <c r="BP30" s="29">
        <v>0.11072033962137375</v>
      </c>
    </row>
    <row r="31" spans="2:68" x14ac:dyDescent="0.15">
      <c r="B31" s="14" t="s">
        <v>71</v>
      </c>
      <c r="C31" s="25">
        <v>6.4543843357967292</v>
      </c>
      <c r="D31" s="25">
        <v>6.4543843357967292</v>
      </c>
      <c r="E31" s="26">
        <v>6.1475868382240764</v>
      </c>
      <c r="F31" s="26">
        <v>6.1475868382240764</v>
      </c>
      <c r="G31" s="26">
        <v>6.1475868382240764</v>
      </c>
      <c r="H31" s="26">
        <v>6.1475868382240764</v>
      </c>
      <c r="I31" s="26">
        <v>6.1475868382240764</v>
      </c>
      <c r="J31" s="26">
        <v>6.3004354691834195</v>
      </c>
      <c r="K31" s="25">
        <v>6.2540927384561567</v>
      </c>
      <c r="L31" s="26">
        <v>6.2540927384561567</v>
      </c>
      <c r="M31" s="25">
        <v>6.3789019340163868</v>
      </c>
      <c r="N31" s="26">
        <v>6.3789019340163868</v>
      </c>
      <c r="O31" s="26">
        <v>6.3789019340163868</v>
      </c>
      <c r="P31" s="26">
        <v>6.3789019340163868</v>
      </c>
      <c r="Q31" s="26">
        <v>6.3789019340163868</v>
      </c>
      <c r="R31" s="26">
        <v>6.2279864144594566</v>
      </c>
      <c r="S31" s="26">
        <v>6.2279864144594566</v>
      </c>
      <c r="T31" s="25">
        <v>6.2492593884227938</v>
      </c>
      <c r="U31" s="26">
        <v>6.3131789837774628</v>
      </c>
      <c r="V31" s="26">
        <v>6.2667906415011485</v>
      </c>
      <c r="W31" s="25">
        <v>6.1095414780270287</v>
      </c>
      <c r="X31" s="26">
        <v>6.3019824883055477</v>
      </c>
      <c r="Y31" s="25">
        <v>6.1918945591853083</v>
      </c>
      <c r="Z31" s="25">
        <v>6.2082988721079486</v>
      </c>
      <c r="AA31" s="27">
        <v>6.2588744845066966</v>
      </c>
      <c r="AB31" s="28">
        <v>6.2101408924789787</v>
      </c>
      <c r="AC31" s="28">
        <v>6.193962834804009</v>
      </c>
      <c r="AD31" s="28">
        <v>6.1775366148005224</v>
      </c>
      <c r="AE31" s="28">
        <v>6.2101408924789787</v>
      </c>
      <c r="AF31" s="28">
        <v>5.9746792755069071</v>
      </c>
      <c r="AG31" s="29">
        <v>6.045265429469465</v>
      </c>
      <c r="AH31" s="29">
        <v>6.11665465471562</v>
      </c>
      <c r="AI31" s="29">
        <v>6.2101408924789787</v>
      </c>
      <c r="AJ31" s="28">
        <v>5.8840707748251235</v>
      </c>
      <c r="AK31" s="29">
        <v>5.5081812811961459</v>
      </c>
      <c r="AL31" s="29">
        <v>5.5081812811961459</v>
      </c>
      <c r="AM31" s="28">
        <v>5.9276853074509868</v>
      </c>
      <c r="AN31" s="28">
        <v>5.9276853074509868</v>
      </c>
      <c r="AO31" s="29">
        <v>6.3707241764866316</v>
      </c>
      <c r="AP31" s="28">
        <v>5.9006248691478884</v>
      </c>
      <c r="AQ31" s="28">
        <v>6.0997785572276015</v>
      </c>
      <c r="AR31" s="28">
        <v>6.0997785572276015</v>
      </c>
      <c r="AS31" s="29">
        <v>5.5037640434025858</v>
      </c>
      <c r="AT31" s="29">
        <v>5.5037640434025858</v>
      </c>
      <c r="AU31" s="29">
        <v>5.5037640434025858</v>
      </c>
      <c r="AV31" s="28">
        <v>4.5709356699694856</v>
      </c>
      <c r="AW31" s="28">
        <v>4.5729250604351321</v>
      </c>
      <c r="AX31" s="29">
        <v>4.5729250604351321</v>
      </c>
      <c r="AY31" s="29">
        <v>4.5729250604351321</v>
      </c>
      <c r="AZ31" s="28">
        <v>4.5729250604351321</v>
      </c>
      <c r="BA31" s="29">
        <v>5.4786940125436105</v>
      </c>
      <c r="BB31" s="28">
        <v>5.4786940125436105</v>
      </c>
      <c r="BC31" s="28">
        <v>4.9539976681411337</v>
      </c>
      <c r="BD31" s="28">
        <v>4.9539976681411337</v>
      </c>
      <c r="BE31" s="28">
        <v>5.7811507351571647</v>
      </c>
      <c r="BF31" s="29">
        <v>5.7811507351571647</v>
      </c>
      <c r="BG31" s="29">
        <v>5.7811507351571647</v>
      </c>
      <c r="BH31" s="29">
        <v>5.8342778478372015</v>
      </c>
      <c r="BI31" s="28">
        <v>5.8342778478372015</v>
      </c>
      <c r="BJ31" s="28">
        <v>5.8342778478372015</v>
      </c>
      <c r="BK31" s="29">
        <v>5.8150642637471321</v>
      </c>
      <c r="BL31" s="29">
        <v>5.8150642637471321</v>
      </c>
      <c r="BM31" s="29">
        <v>5.6885332088848317</v>
      </c>
      <c r="BN31" s="29">
        <v>5.6885332088848317</v>
      </c>
      <c r="BO31" s="29">
        <v>5.6885332088848317</v>
      </c>
      <c r="BP31" s="29">
        <v>5.6885332088848317</v>
      </c>
    </row>
    <row r="32" spans="2:68" x14ac:dyDescent="0.15">
      <c r="B32" s="14" t="s">
        <v>67</v>
      </c>
      <c r="C32" s="25">
        <v>11.250157552622575</v>
      </c>
      <c r="D32" s="25">
        <v>11.250157552622575</v>
      </c>
      <c r="E32" s="26">
        <v>10.924070589431929</v>
      </c>
      <c r="F32" s="26">
        <v>10.924070589431929</v>
      </c>
      <c r="G32" s="26">
        <v>10.924070589431929</v>
      </c>
      <c r="H32" s="26">
        <v>10.924070589431929</v>
      </c>
      <c r="I32" s="26">
        <v>10.924070589431929</v>
      </c>
      <c r="J32" s="26">
        <v>11.127610859400585</v>
      </c>
      <c r="K32" s="25">
        <v>10.99280421014665</v>
      </c>
      <c r="L32" s="26">
        <v>10.99280421014665</v>
      </c>
      <c r="M32" s="25">
        <v>11.159407227065898</v>
      </c>
      <c r="N32" s="26">
        <v>11.159407227065898</v>
      </c>
      <c r="O32" s="26">
        <v>11.159407227065898</v>
      </c>
      <c r="P32" s="26">
        <v>11.159407227065898</v>
      </c>
      <c r="Q32" s="26">
        <v>11.159407227065898</v>
      </c>
      <c r="R32" s="26">
        <v>11.138174466860916</v>
      </c>
      <c r="S32" s="26">
        <v>11.138174466860916</v>
      </c>
      <c r="T32" s="25">
        <v>11.071986938903386</v>
      </c>
      <c r="U32" s="26">
        <v>11.160504051574348</v>
      </c>
      <c r="V32" s="26">
        <v>10.75458815537112</v>
      </c>
      <c r="W32" s="25">
        <v>10.564046703203188</v>
      </c>
      <c r="X32" s="26">
        <v>10.739706310721203</v>
      </c>
      <c r="Y32" s="25">
        <v>11.337661316028216</v>
      </c>
      <c r="Z32" s="25">
        <v>11.039894628839916</v>
      </c>
      <c r="AA32" s="27">
        <v>10.85122612920355</v>
      </c>
      <c r="AB32" s="28">
        <v>11.057708987790988</v>
      </c>
      <c r="AC32" s="28">
        <v>11.221926938584385</v>
      </c>
      <c r="AD32" s="28">
        <v>11.100844573682034</v>
      </c>
      <c r="AE32" s="28">
        <v>11.057708987790988</v>
      </c>
      <c r="AF32" s="28">
        <v>10.954013597795129</v>
      </c>
      <c r="AG32" s="29">
        <v>10.874059030981071</v>
      </c>
      <c r="AH32" s="29">
        <v>10.79319480677677</v>
      </c>
      <c r="AI32" s="29">
        <v>11.057708987790988</v>
      </c>
      <c r="AJ32" s="28">
        <v>10.887458275800515</v>
      </c>
      <c r="AK32" s="29">
        <v>10.359505449112858</v>
      </c>
      <c r="AL32" s="29">
        <v>10.359505449112858</v>
      </c>
      <c r="AM32" s="28">
        <v>10.625903092592749</v>
      </c>
      <c r="AN32" s="28">
        <v>10.625903092592749</v>
      </c>
      <c r="AO32" s="29">
        <v>11.089540567550188</v>
      </c>
      <c r="AP32" s="28">
        <v>10.426396695279658</v>
      </c>
      <c r="AQ32" s="28">
        <v>10.795739247094575</v>
      </c>
      <c r="AR32" s="28">
        <v>10.795739247094575</v>
      </c>
      <c r="AS32" s="29">
        <v>10.525401323537034</v>
      </c>
      <c r="AT32" s="29">
        <v>10.525401323537034</v>
      </c>
      <c r="AU32" s="29">
        <v>10.525401323537034</v>
      </c>
      <c r="AV32" s="28">
        <v>9.6086021609371066</v>
      </c>
      <c r="AW32" s="28">
        <v>9.6091861402095056</v>
      </c>
      <c r="AX32" s="29">
        <v>9.6091861402095056</v>
      </c>
      <c r="AY32" s="29">
        <v>9.6091861402095056</v>
      </c>
      <c r="AZ32" s="28">
        <v>9.6091861402095056</v>
      </c>
      <c r="BA32" s="29">
        <v>10.35370157500958</v>
      </c>
      <c r="BB32" s="28">
        <v>10.35370157500958</v>
      </c>
      <c r="BC32" s="28">
        <v>9.9511648279131517</v>
      </c>
      <c r="BD32" s="28">
        <v>9.9511648279131517</v>
      </c>
      <c r="BE32" s="28">
        <v>10.72116348151096</v>
      </c>
      <c r="BF32" s="29">
        <v>10.72116348151096</v>
      </c>
      <c r="BG32" s="29">
        <v>10.72116348151096</v>
      </c>
      <c r="BH32" s="29">
        <v>10.831929718714958</v>
      </c>
      <c r="BI32" s="28">
        <v>10.831929718714958</v>
      </c>
      <c r="BJ32" s="28">
        <v>10.831929718714958</v>
      </c>
      <c r="BK32" s="29">
        <v>10.722612480092321</v>
      </c>
      <c r="BL32" s="29">
        <v>10.722612480092321</v>
      </c>
      <c r="BM32" s="29">
        <v>10.801025666432002</v>
      </c>
      <c r="BN32" s="29">
        <v>10.801025666432002</v>
      </c>
      <c r="BO32" s="29">
        <v>10.801025666432002</v>
      </c>
      <c r="BP32" s="29">
        <v>10.801025666432002</v>
      </c>
    </row>
    <row r="33" spans="2:68" x14ac:dyDescent="0.15">
      <c r="B33" s="14" t="s">
        <v>68</v>
      </c>
      <c r="C33" s="25">
        <v>2.8112532442978813</v>
      </c>
      <c r="D33" s="25">
        <v>2.8112532442978813</v>
      </c>
      <c r="E33" s="26">
        <v>2.8673142450287346</v>
      </c>
      <c r="F33" s="26">
        <v>2.8673142450287346</v>
      </c>
      <c r="G33" s="26">
        <v>2.8673142450287346</v>
      </c>
      <c r="H33" s="26">
        <v>2.8673142450287346</v>
      </c>
      <c r="I33" s="26">
        <v>2.8673142450287346</v>
      </c>
      <c r="J33" s="26">
        <v>2.5340452645477831</v>
      </c>
      <c r="K33" s="25">
        <v>2.5891942586330399</v>
      </c>
      <c r="L33" s="26">
        <v>2.5891942586330399</v>
      </c>
      <c r="M33" s="25">
        <v>2.7576722127306623</v>
      </c>
      <c r="N33" s="26">
        <v>2.7576722127306623</v>
      </c>
      <c r="O33" s="26">
        <v>2.7576722127306623</v>
      </c>
      <c r="P33" s="26">
        <v>2.7576722127306623</v>
      </c>
      <c r="Q33" s="26">
        <v>2.7576722127306623</v>
      </c>
      <c r="R33" s="26">
        <v>2.6496344704586869</v>
      </c>
      <c r="S33" s="26">
        <v>2.6496344704586869</v>
      </c>
      <c r="T33" s="25">
        <v>2.6922306933744853</v>
      </c>
      <c r="U33" s="26">
        <v>2.6043950244393561</v>
      </c>
      <c r="V33" s="26">
        <v>2.9108925158771277</v>
      </c>
      <c r="W33" s="25">
        <v>2.9342683051366723</v>
      </c>
      <c r="X33" s="26">
        <v>3.0818526070492278</v>
      </c>
      <c r="Y33" s="25">
        <v>2.6496591828561624</v>
      </c>
      <c r="Z33" s="25">
        <v>2.6501545121569463</v>
      </c>
      <c r="AA33" s="27">
        <v>2.7686816914290313</v>
      </c>
      <c r="AB33" s="28">
        <v>2.7821456767178554</v>
      </c>
      <c r="AC33" s="28">
        <v>2.7638751213737383</v>
      </c>
      <c r="AD33" s="28">
        <v>2.8137358218614845</v>
      </c>
      <c r="AE33" s="28">
        <v>2.7821456767178554</v>
      </c>
      <c r="AF33" s="28">
        <v>2.8024626181075099</v>
      </c>
      <c r="AG33" s="29">
        <v>2.8196266606374665</v>
      </c>
      <c r="AH33" s="29">
        <v>2.8369859815455829</v>
      </c>
      <c r="AI33" s="29">
        <v>2.7821456767178554</v>
      </c>
      <c r="AJ33" s="28">
        <v>2.7545088257545181</v>
      </c>
      <c r="AK33" s="29">
        <v>3.0247701710548487</v>
      </c>
      <c r="AL33" s="29">
        <v>3.0247701710548487</v>
      </c>
      <c r="AM33" s="28">
        <v>2.8221738143098651</v>
      </c>
      <c r="AN33" s="28">
        <v>2.8221738143098651</v>
      </c>
      <c r="AO33" s="29">
        <v>2.7352992384558177</v>
      </c>
      <c r="AP33" s="28">
        <v>2.7081353775787926</v>
      </c>
      <c r="AQ33" s="28">
        <v>2.8200615837199154</v>
      </c>
      <c r="AR33" s="28">
        <v>2.8200615837199154</v>
      </c>
      <c r="AS33" s="29">
        <v>2.9600246296158939</v>
      </c>
      <c r="AT33" s="29">
        <v>2.9600246296158939</v>
      </c>
      <c r="AU33" s="29">
        <v>2.9600246296158939</v>
      </c>
      <c r="AV33" s="28">
        <v>2.9487015195549815</v>
      </c>
      <c r="AW33" s="28">
        <v>2.9512489927477836</v>
      </c>
      <c r="AX33" s="29">
        <v>2.9512489927477836</v>
      </c>
      <c r="AY33" s="29">
        <v>2.9512489927477836</v>
      </c>
      <c r="AZ33" s="28">
        <v>2.9512489927477836</v>
      </c>
      <c r="BA33" s="29">
        <v>2.8796055417750619</v>
      </c>
      <c r="BB33" s="28">
        <v>2.8796055417750619</v>
      </c>
      <c r="BC33" s="28">
        <v>2.9639126930245534</v>
      </c>
      <c r="BD33" s="28">
        <v>2.9639126930245534</v>
      </c>
      <c r="BE33" s="28">
        <v>2.8111424235635951</v>
      </c>
      <c r="BF33" s="29">
        <v>2.8111424235635951</v>
      </c>
      <c r="BG33" s="29">
        <v>2.8111424235635951</v>
      </c>
      <c r="BH33" s="29">
        <v>2.8733508508020926</v>
      </c>
      <c r="BI33" s="28">
        <v>2.8733508508020926</v>
      </c>
      <c r="BJ33" s="28">
        <v>2.8733508508020926</v>
      </c>
      <c r="BK33" s="29">
        <v>2.7815580474758312</v>
      </c>
      <c r="BL33" s="29">
        <v>2.7815580474758312</v>
      </c>
      <c r="BM33" s="29">
        <v>2.7755974287618361</v>
      </c>
      <c r="BN33" s="29">
        <v>2.7755974287618361</v>
      </c>
      <c r="BO33" s="29">
        <v>2.7755974287618361</v>
      </c>
      <c r="BP33" s="29">
        <v>2.7755974287618361</v>
      </c>
    </row>
    <row r="34" spans="2:68" x14ac:dyDescent="0.15">
      <c r="B34" s="14" t="s">
        <v>69</v>
      </c>
      <c r="C34" s="25">
        <v>0.7006911737091619</v>
      </c>
      <c r="D34" s="25">
        <v>0.7006911737091619</v>
      </c>
      <c r="E34" s="26">
        <v>0.77709403448100511</v>
      </c>
      <c r="F34" s="26">
        <v>0.77709403448100511</v>
      </c>
      <c r="G34" s="26">
        <v>0.77709403448100511</v>
      </c>
      <c r="H34" s="26">
        <v>0.77709403448100511</v>
      </c>
      <c r="I34" s="26">
        <v>0.77709403448100511</v>
      </c>
      <c r="J34" s="26">
        <v>0.74976963378799266</v>
      </c>
      <c r="K34" s="25">
        <v>0.8204558065299421</v>
      </c>
      <c r="L34" s="26">
        <v>0.8204558065299421</v>
      </c>
      <c r="M34" s="25">
        <v>0.7246442859404626</v>
      </c>
      <c r="N34" s="26">
        <v>0.7246442859404626</v>
      </c>
      <c r="O34" s="26">
        <v>0.7246442859404626</v>
      </c>
      <c r="P34" s="26">
        <v>0.7246442859404626</v>
      </c>
      <c r="Q34" s="26">
        <v>0.7246442859404626</v>
      </c>
      <c r="R34" s="26">
        <v>0.80496019270482688</v>
      </c>
      <c r="S34" s="26">
        <v>0.80496019270482688</v>
      </c>
      <c r="T34" s="25">
        <v>0.7296564338763416</v>
      </c>
      <c r="U34" s="26">
        <v>0.7160792289829655</v>
      </c>
      <c r="V34" s="26">
        <v>0.73286968575124289</v>
      </c>
      <c r="W34" s="25">
        <v>0.77169214010960963</v>
      </c>
      <c r="X34" s="26">
        <v>0.75170062199071319</v>
      </c>
      <c r="Y34" s="25">
        <v>0.75542181229720562</v>
      </c>
      <c r="Z34" s="25">
        <v>0.81633009367362952</v>
      </c>
      <c r="AA34" s="27">
        <v>0.80187357052376707</v>
      </c>
      <c r="AB34" s="28">
        <v>0.79971275390090379</v>
      </c>
      <c r="AC34" s="28">
        <v>0.74719598792648056</v>
      </c>
      <c r="AD34" s="28">
        <v>0.84970695074779645</v>
      </c>
      <c r="AE34" s="28">
        <v>0.79971275390090379</v>
      </c>
      <c r="AF34" s="28">
        <v>0.82622563828740869</v>
      </c>
      <c r="AG34" s="29">
        <v>0.81141860479200278</v>
      </c>
      <c r="AH34" s="29">
        <v>0.79644310903129523</v>
      </c>
      <c r="AI34" s="29">
        <v>0.79971275390090379</v>
      </c>
      <c r="AJ34" s="28">
        <v>0.8298791316878863</v>
      </c>
      <c r="AK34" s="29">
        <v>0.90216360938518103</v>
      </c>
      <c r="AL34" s="29">
        <v>0.90216360938518103</v>
      </c>
      <c r="AM34" s="28">
        <v>0.81579854832333865</v>
      </c>
      <c r="AN34" s="28">
        <v>0.81579854832333865</v>
      </c>
      <c r="AO34" s="29">
        <v>0.74101358742963985</v>
      </c>
      <c r="AP34" s="28">
        <v>0.80494178087707124</v>
      </c>
      <c r="AQ34" s="28">
        <v>0.83849224950296608</v>
      </c>
      <c r="AR34" s="28">
        <v>0.83849224950296608</v>
      </c>
      <c r="AS34" s="29">
        <v>0.96161173605261641</v>
      </c>
      <c r="AT34" s="29">
        <v>0.96161173605261641</v>
      </c>
      <c r="AU34" s="29">
        <v>0.96161173605261641</v>
      </c>
      <c r="AV34" s="28">
        <v>1.1596943158939939</v>
      </c>
      <c r="AW34" s="28">
        <v>1.1583400483481061</v>
      </c>
      <c r="AX34" s="29">
        <v>1.1583400483481061</v>
      </c>
      <c r="AY34" s="29">
        <v>1.1583400483481061</v>
      </c>
      <c r="AZ34" s="28">
        <v>1.1583400483481061</v>
      </c>
      <c r="BA34" s="29">
        <v>0.92889265331639326</v>
      </c>
      <c r="BB34" s="28">
        <v>0.92889265331639326</v>
      </c>
      <c r="BC34" s="28">
        <v>1.0669776260277557</v>
      </c>
      <c r="BD34" s="28">
        <v>1.0669776260277557</v>
      </c>
      <c r="BE34" s="28">
        <v>0.87495071786311629</v>
      </c>
      <c r="BF34" s="29">
        <v>0.87495071786311629</v>
      </c>
      <c r="BG34" s="29">
        <v>0.87495071786311629</v>
      </c>
      <c r="BH34" s="29">
        <v>0.89393510832635159</v>
      </c>
      <c r="BI34" s="28">
        <v>0.89393510832635159</v>
      </c>
      <c r="BJ34" s="28">
        <v>0.89393510832635159</v>
      </c>
      <c r="BK34" s="29">
        <v>0.88529937097149936</v>
      </c>
      <c r="BL34" s="29">
        <v>0.88529937097149936</v>
      </c>
      <c r="BM34" s="29">
        <v>0.87016883559655767</v>
      </c>
      <c r="BN34" s="29">
        <v>0.87016883559655767</v>
      </c>
      <c r="BO34" s="29">
        <v>0.87016883559655767</v>
      </c>
      <c r="BP34" s="29">
        <v>0.87016883559655767</v>
      </c>
    </row>
    <row r="35" spans="2:68" x14ac:dyDescent="0.15">
      <c r="B35" s="14" t="s">
        <v>75</v>
      </c>
      <c r="C35" s="25">
        <v>0.38198472575554526</v>
      </c>
      <c r="D35" s="25">
        <v>0.38198472575554526</v>
      </c>
      <c r="E35" s="26">
        <v>0.42312973605248444</v>
      </c>
      <c r="F35" s="26">
        <v>0.42312973605248444</v>
      </c>
      <c r="G35" s="26">
        <v>0.42312973605248444</v>
      </c>
      <c r="H35" s="26">
        <v>0.42312973605248444</v>
      </c>
      <c r="I35" s="26">
        <v>0.42312973605248444</v>
      </c>
      <c r="J35" s="26">
        <v>0.31961724497249661</v>
      </c>
      <c r="K35" s="25">
        <v>0.34197478788681129</v>
      </c>
      <c r="L35" s="26">
        <v>0.34197478788681129</v>
      </c>
      <c r="M35" s="25">
        <v>0.38078764303589013</v>
      </c>
      <c r="N35" s="26">
        <v>0.38078764303589013</v>
      </c>
      <c r="O35" s="26">
        <v>0.38078764303589013</v>
      </c>
      <c r="P35" s="26">
        <v>0.38078764303589013</v>
      </c>
      <c r="Q35" s="26">
        <v>0.38078764303589013</v>
      </c>
      <c r="R35" s="26">
        <v>0.31814301460557259</v>
      </c>
      <c r="S35" s="26">
        <v>0.31814301460557259</v>
      </c>
      <c r="T35" s="25">
        <v>0.34759370023554409</v>
      </c>
      <c r="U35" s="26">
        <v>0.34860082655364477</v>
      </c>
      <c r="V35" s="26">
        <v>0.36128828609366048</v>
      </c>
      <c r="W35" s="25">
        <v>0.38805868536610277</v>
      </c>
      <c r="X35" s="26">
        <v>0.33532667363479035</v>
      </c>
      <c r="Y35" s="25">
        <v>0.3651064951411081</v>
      </c>
      <c r="Z35" s="25">
        <v>0.35198157628791599</v>
      </c>
      <c r="AA35" s="27" t="s">
        <v>78</v>
      </c>
      <c r="AB35" s="28" t="s">
        <v>78</v>
      </c>
      <c r="AC35" s="28" t="s">
        <v>78</v>
      </c>
      <c r="AD35" s="28" t="s">
        <v>78</v>
      </c>
      <c r="AE35" s="28" t="s">
        <v>78</v>
      </c>
      <c r="AF35" s="28" t="s">
        <v>78</v>
      </c>
      <c r="AG35" s="29" t="s">
        <v>78</v>
      </c>
      <c r="AH35" s="29" t="s">
        <v>78</v>
      </c>
      <c r="AI35" s="29" t="s">
        <v>78</v>
      </c>
      <c r="AJ35" s="28" t="s">
        <v>78</v>
      </c>
      <c r="AK35" s="29" t="s">
        <v>78</v>
      </c>
      <c r="AL35" s="29" t="s">
        <v>78</v>
      </c>
      <c r="AM35" s="28" t="s">
        <v>78</v>
      </c>
      <c r="AN35" s="28" t="s">
        <v>78</v>
      </c>
      <c r="AO35" s="29" t="s">
        <v>78</v>
      </c>
      <c r="AP35" s="28" t="s">
        <v>78</v>
      </c>
      <c r="AQ35" s="28" t="s">
        <v>78</v>
      </c>
      <c r="AR35" s="28" t="s">
        <v>78</v>
      </c>
      <c r="AS35" s="29" t="s">
        <v>78</v>
      </c>
      <c r="AT35" s="29" t="s">
        <v>78</v>
      </c>
      <c r="AU35" s="29" t="s">
        <v>78</v>
      </c>
      <c r="AV35" s="28">
        <v>0.54218872656875872</v>
      </c>
      <c r="AW35" s="28">
        <v>0.54391619661563251</v>
      </c>
      <c r="AX35" s="29">
        <v>0.54391619661563251</v>
      </c>
      <c r="AY35" s="29">
        <v>0.54391619661563251</v>
      </c>
      <c r="AZ35" s="28">
        <v>0.54391619661563251</v>
      </c>
      <c r="BA35" s="29">
        <v>0.42739024341057141</v>
      </c>
      <c r="BB35" s="28">
        <v>0.42739024341057141</v>
      </c>
      <c r="BC35" s="28">
        <v>0.46556455251635082</v>
      </c>
      <c r="BD35" s="28">
        <v>0.46556455251635082</v>
      </c>
      <c r="BE35" s="28">
        <v>0.38692482331332045</v>
      </c>
      <c r="BF35" s="29">
        <v>0.38692482331332045</v>
      </c>
      <c r="BG35" s="29">
        <v>0.38692482331332045</v>
      </c>
      <c r="BH35" s="29">
        <v>0.40072721458137794</v>
      </c>
      <c r="BI35" s="28">
        <v>0.40072721458137794</v>
      </c>
      <c r="BJ35" s="28">
        <v>0.40072721458137794</v>
      </c>
      <c r="BK35" s="29">
        <v>0.39698486526616139</v>
      </c>
      <c r="BL35" s="29">
        <v>0.39698486526616139</v>
      </c>
      <c r="BM35" s="29">
        <v>0.40498709218675316</v>
      </c>
      <c r="BN35" s="29">
        <v>0.40498709218675316</v>
      </c>
      <c r="BO35" s="29">
        <v>0.40498709218675316</v>
      </c>
      <c r="BP35" s="29">
        <v>0.40498709218675316</v>
      </c>
    </row>
    <row r="36" spans="2:68" x14ac:dyDescent="0.15">
      <c r="B36" s="22" t="s">
        <v>76</v>
      </c>
      <c r="C36" s="22">
        <v>100</v>
      </c>
      <c r="D36" s="22">
        <v>100</v>
      </c>
      <c r="E36" s="23">
        <v>100</v>
      </c>
      <c r="F36" s="23">
        <v>100</v>
      </c>
      <c r="G36" s="23">
        <v>100</v>
      </c>
      <c r="H36" s="23">
        <v>100</v>
      </c>
      <c r="I36" s="23">
        <v>100</v>
      </c>
      <c r="J36" s="23">
        <v>99.999999999999986</v>
      </c>
      <c r="K36" s="22">
        <v>99.999999999999986</v>
      </c>
      <c r="L36" s="23">
        <v>99.999999999999986</v>
      </c>
      <c r="M36" s="22">
        <v>99.999999999999986</v>
      </c>
      <c r="N36" s="23">
        <v>99.999999999999986</v>
      </c>
      <c r="O36" s="23">
        <v>99.999999999999986</v>
      </c>
      <c r="P36" s="23">
        <v>99.999999999999986</v>
      </c>
      <c r="Q36" s="23">
        <v>99.999999999999986</v>
      </c>
      <c r="R36" s="23">
        <v>100.00000000000001</v>
      </c>
      <c r="S36" s="23">
        <v>100.00000000000001</v>
      </c>
      <c r="T36" s="22">
        <v>100.00000000000001</v>
      </c>
      <c r="U36" s="23">
        <v>100</v>
      </c>
      <c r="V36" s="23">
        <v>100</v>
      </c>
      <c r="W36" s="22">
        <v>100</v>
      </c>
      <c r="X36" s="23">
        <v>100</v>
      </c>
      <c r="Y36" s="22">
        <v>100.00000000000001</v>
      </c>
      <c r="Z36" s="22">
        <v>100</v>
      </c>
      <c r="AA36" s="24">
        <v>99.999999999999986</v>
      </c>
      <c r="AB36" s="23">
        <v>100</v>
      </c>
      <c r="AC36" s="23">
        <v>99.999999999999986</v>
      </c>
      <c r="AD36" s="23">
        <v>100</v>
      </c>
      <c r="AE36" s="23">
        <v>100</v>
      </c>
      <c r="AF36" s="23">
        <v>100</v>
      </c>
      <c r="AG36" s="22">
        <v>100.00000000000001</v>
      </c>
      <c r="AH36" s="22">
        <v>100</v>
      </c>
      <c r="AI36" s="22">
        <v>100</v>
      </c>
      <c r="AJ36" s="23">
        <v>100</v>
      </c>
      <c r="AK36" s="22">
        <v>100</v>
      </c>
      <c r="AL36" s="22">
        <v>100</v>
      </c>
      <c r="AM36" s="23">
        <v>100.00000000000001</v>
      </c>
      <c r="AN36" s="23">
        <v>100.00000000000001</v>
      </c>
      <c r="AO36" s="22">
        <v>100</v>
      </c>
      <c r="AP36" s="23">
        <v>100</v>
      </c>
      <c r="AQ36" s="23">
        <v>99.999999999999986</v>
      </c>
      <c r="AR36" s="23">
        <v>99.999999999999986</v>
      </c>
      <c r="AS36" s="22">
        <v>100</v>
      </c>
      <c r="AT36" s="22">
        <v>100</v>
      </c>
      <c r="AU36" s="22">
        <v>100</v>
      </c>
      <c r="AV36" s="23">
        <v>100</v>
      </c>
      <c r="AW36" s="23">
        <v>100</v>
      </c>
      <c r="AX36" s="22">
        <v>100</v>
      </c>
      <c r="AY36" s="22">
        <v>100</v>
      </c>
      <c r="AZ36" s="23">
        <v>100</v>
      </c>
      <c r="BA36" s="22">
        <v>100.00000000000001</v>
      </c>
      <c r="BB36" s="23">
        <v>100.00000000000001</v>
      </c>
      <c r="BC36" s="23">
        <v>100</v>
      </c>
      <c r="BD36" s="23">
        <v>100</v>
      </c>
      <c r="BE36" s="23">
        <v>100</v>
      </c>
      <c r="BF36" s="22">
        <v>100</v>
      </c>
      <c r="BG36" s="22">
        <v>100</v>
      </c>
      <c r="BH36" s="22">
        <v>100</v>
      </c>
      <c r="BI36" s="23">
        <v>100</v>
      </c>
      <c r="BJ36" s="23">
        <v>100</v>
      </c>
      <c r="BK36" s="22">
        <v>100</v>
      </c>
      <c r="BL36" s="22">
        <v>100</v>
      </c>
      <c r="BM36" s="22">
        <v>100</v>
      </c>
      <c r="BN36" s="22">
        <v>100</v>
      </c>
      <c r="BO36" s="22">
        <v>100</v>
      </c>
      <c r="BP36" s="22">
        <v>100</v>
      </c>
    </row>
    <row r="37" spans="2:68" x14ac:dyDescent="0.15">
      <c r="E37" s="19"/>
      <c r="F37" s="19"/>
      <c r="G37" s="19"/>
      <c r="H37" s="19"/>
      <c r="I37" s="19"/>
      <c r="J37" s="19"/>
      <c r="L37" s="19"/>
      <c r="N37" s="19"/>
      <c r="O37" s="19"/>
      <c r="P37" s="19"/>
      <c r="Q37" s="19"/>
      <c r="R37" s="19"/>
      <c r="S37" s="19"/>
      <c r="U37" s="19"/>
      <c r="V37" s="19"/>
      <c r="AA37" s="20"/>
      <c r="AB37" s="21"/>
      <c r="AC37" s="21"/>
      <c r="AD37" s="21"/>
      <c r="AE37" s="21"/>
      <c r="AF37" s="21"/>
      <c r="AG37" s="15"/>
      <c r="AH37" s="15"/>
      <c r="AI37" s="15"/>
      <c r="AJ37" s="21"/>
      <c r="AK37" s="15"/>
      <c r="AL37" s="15"/>
      <c r="AM37" s="21"/>
      <c r="AN37" s="21"/>
      <c r="AO37" s="15"/>
      <c r="AP37" s="21"/>
      <c r="AQ37" s="21"/>
      <c r="AR37" s="21"/>
      <c r="AS37" s="15"/>
      <c r="AT37" s="15"/>
      <c r="AU37" s="15"/>
      <c r="AV37" s="21"/>
      <c r="AW37" s="21"/>
      <c r="AX37" s="15"/>
      <c r="AY37" s="15"/>
      <c r="AZ37" s="21"/>
      <c r="BA37" s="15"/>
      <c r="BB37" s="21"/>
      <c r="BC37" s="21"/>
      <c r="BD37" s="21"/>
      <c r="BE37" s="21"/>
      <c r="BF37" s="15"/>
      <c r="BG37" s="15"/>
      <c r="BH37" s="15"/>
      <c r="BI37" s="21"/>
      <c r="BJ37" s="21"/>
      <c r="BK37" s="15"/>
      <c r="BL37" s="15"/>
      <c r="BM37" s="15"/>
      <c r="BN37" s="15"/>
      <c r="BO37" s="15"/>
      <c r="BP37" s="15"/>
    </row>
    <row r="38" spans="2:68" x14ac:dyDescent="0.15">
      <c r="B38" s="14" t="s">
        <v>154</v>
      </c>
      <c r="C38" s="41">
        <v>1164.150308031454</v>
      </c>
      <c r="D38" s="41">
        <v>1164.150308031454</v>
      </c>
      <c r="E38" s="42">
        <v>1156.0815338452933</v>
      </c>
      <c r="F38" s="42">
        <v>1156.0815338452933</v>
      </c>
      <c r="G38" s="42">
        <v>1156.0815338452933</v>
      </c>
      <c r="H38" s="42">
        <v>1156.0815338452933</v>
      </c>
      <c r="I38" s="42">
        <v>1156.0815338452933</v>
      </c>
      <c r="J38" s="42">
        <v>1160.101452839524</v>
      </c>
      <c r="K38" s="41">
        <v>1158.8826390213969</v>
      </c>
      <c r="L38" s="42">
        <v>1158.8826390213969</v>
      </c>
      <c r="M38" s="41">
        <v>1162.165120864631</v>
      </c>
      <c r="N38" s="42">
        <v>1162.165120864631</v>
      </c>
      <c r="O38" s="42">
        <v>1162.165120864631</v>
      </c>
      <c r="P38" s="42">
        <v>1162.165120864631</v>
      </c>
      <c r="Q38" s="42">
        <v>1162.165120864631</v>
      </c>
      <c r="R38" s="42">
        <v>1158.1960427002837</v>
      </c>
      <c r="S38" s="42">
        <v>1158.1960427002837</v>
      </c>
      <c r="T38" s="41">
        <v>1158.7555219155195</v>
      </c>
      <c r="U38" s="42">
        <v>1160.4366072733474</v>
      </c>
      <c r="V38" s="42">
        <v>1159.2165938714802</v>
      </c>
      <c r="W38" s="41">
        <v>1155.0809408721109</v>
      </c>
      <c r="X38" s="42">
        <v>1160.1421394424358</v>
      </c>
      <c r="Y38" s="41">
        <v>1157.2468269065737</v>
      </c>
      <c r="Z38" s="41">
        <v>1157.6782603364391</v>
      </c>
      <c r="AA38" s="43">
        <v>1159.0083989425261</v>
      </c>
      <c r="AB38" s="44">
        <v>1157.7267054721972</v>
      </c>
      <c r="AC38" s="44">
        <v>1157.3012225553455</v>
      </c>
      <c r="AD38" s="44">
        <v>1156.8692129692538</v>
      </c>
      <c r="AE38" s="44">
        <v>1157.7267054721972</v>
      </c>
      <c r="AF38" s="44">
        <v>1151.5340649458317</v>
      </c>
      <c r="AG38" s="45">
        <v>1153.3904807950469</v>
      </c>
      <c r="AH38" s="45">
        <v>1155.2680174190209</v>
      </c>
      <c r="AI38" s="45">
        <v>1157.7267054721972</v>
      </c>
      <c r="AJ38" s="44">
        <v>1149.1510613779008</v>
      </c>
      <c r="AK38" s="45">
        <v>1139.2651676954586</v>
      </c>
      <c r="AL38" s="45">
        <v>1139.2651676954586</v>
      </c>
      <c r="AM38" s="44">
        <v>1150.2981235859609</v>
      </c>
      <c r="AN38" s="44">
        <v>1150.2981235859609</v>
      </c>
      <c r="AO38" s="45">
        <v>1161.9500458415985</v>
      </c>
      <c r="AP38" s="44">
        <v>1149.5864340585895</v>
      </c>
      <c r="AQ38" s="44">
        <v>1154.8241760550859</v>
      </c>
      <c r="AR38" s="44">
        <v>1154.8241760550859</v>
      </c>
      <c r="AS38" s="45">
        <v>1139.1489943414881</v>
      </c>
      <c r="AT38" s="45">
        <v>1139.1489943414881</v>
      </c>
      <c r="AU38" s="45">
        <v>1139.1489943414881</v>
      </c>
      <c r="AV38" s="44">
        <v>1114.6156081201975</v>
      </c>
      <c r="AW38" s="44">
        <v>1114.667929089444</v>
      </c>
      <c r="AX38" s="45">
        <v>1114.667929089444</v>
      </c>
      <c r="AY38" s="45">
        <v>1114.667929089444</v>
      </c>
      <c r="AZ38" s="44">
        <v>1114.667929089444</v>
      </c>
      <c r="BA38" s="45">
        <v>1138.4896525298968</v>
      </c>
      <c r="BB38" s="44">
        <v>1138.4896525298968</v>
      </c>
      <c r="BC38" s="44">
        <v>1124.6901386721117</v>
      </c>
      <c r="BD38" s="44">
        <v>1124.6901386721117</v>
      </c>
      <c r="BE38" s="44">
        <v>1146.4442643346333</v>
      </c>
      <c r="BF38" s="45">
        <v>1146.4442643346333</v>
      </c>
      <c r="BG38" s="45">
        <v>1146.4442643346333</v>
      </c>
      <c r="BH38" s="45">
        <v>1147.8415073981184</v>
      </c>
      <c r="BI38" s="44">
        <v>1147.8415073981184</v>
      </c>
      <c r="BJ38" s="44">
        <v>1147.8415073981184</v>
      </c>
      <c r="BK38" s="45">
        <v>1147.3361901365495</v>
      </c>
      <c r="BL38" s="45">
        <v>1147.3361901365495</v>
      </c>
      <c r="BM38" s="45">
        <v>1144.0084233936711</v>
      </c>
      <c r="BN38" s="45">
        <v>1144.0084233936711</v>
      </c>
      <c r="BO38" s="45">
        <v>1144.0084233936711</v>
      </c>
      <c r="BP38" s="45">
        <v>1144.0084233936711</v>
      </c>
    </row>
    <row r="39" spans="2:68" x14ac:dyDescent="0.15">
      <c r="B39" s="14" t="s">
        <v>155</v>
      </c>
      <c r="C39" s="25">
        <v>9.9515471876186368E-2</v>
      </c>
      <c r="D39" s="25">
        <v>-2.7990290364894754E-2</v>
      </c>
      <c r="E39" s="26">
        <v>0.62722619683221392</v>
      </c>
      <c r="F39" s="26">
        <v>0.4242924244416022</v>
      </c>
      <c r="G39" s="26">
        <v>0.44443645902008111</v>
      </c>
      <c r="H39" s="26">
        <v>0.69396849398495908</v>
      </c>
      <c r="I39" s="26">
        <v>0.66382066889720459</v>
      </c>
      <c r="J39" s="26">
        <v>0.20164478232907479</v>
      </c>
      <c r="K39" s="25">
        <v>0.15240986602044471</v>
      </c>
      <c r="L39" s="26">
        <v>0.5995268597815091</v>
      </c>
      <c r="M39" s="25">
        <v>0.68962399591059498</v>
      </c>
      <c r="N39" s="26">
        <v>0.5066197754453694</v>
      </c>
      <c r="O39" s="26">
        <v>0.46698969604175433</v>
      </c>
      <c r="P39" s="26">
        <v>0.28294188783339447</v>
      </c>
      <c r="Q39" s="26">
        <v>0.41160945530271942</v>
      </c>
      <c r="R39" s="26">
        <v>0.5230660949871111</v>
      </c>
      <c r="S39" s="26">
        <v>0.49903877408231256</v>
      </c>
      <c r="T39" s="25">
        <v>4.8104003346224999E-2</v>
      </c>
      <c r="U39" s="26">
        <v>0.35191872719251061</v>
      </c>
      <c r="V39" s="26">
        <v>0.39121225552065386</v>
      </c>
      <c r="W39" s="25">
        <v>-1.5872503734849275E-2</v>
      </c>
      <c r="X39" s="26">
        <v>0.61041757788270079</v>
      </c>
      <c r="Y39" s="25">
        <v>0.19642099334281315</v>
      </c>
      <c r="Z39" s="25">
        <v>4.0829187056933947E-2</v>
      </c>
      <c r="AA39" s="27">
        <v>0.27247647898449401</v>
      </c>
      <c r="AB39" s="28">
        <v>0.5597235242145171</v>
      </c>
      <c r="AC39" s="28">
        <v>0.36534605680394616</v>
      </c>
      <c r="AD39" s="28">
        <v>0.54008059948026821</v>
      </c>
      <c r="AE39" s="28">
        <v>0.53656838142389862</v>
      </c>
      <c r="AF39" s="28">
        <v>0.45811258549986489</v>
      </c>
      <c r="AG39" s="29">
        <v>0.80779041540183449</v>
      </c>
      <c r="AH39" s="29">
        <v>0.63483403412971828</v>
      </c>
      <c r="AI39" s="29">
        <v>0.11348717185145851</v>
      </c>
      <c r="AJ39" s="28">
        <v>0.60191481988628226</v>
      </c>
      <c r="AK39" s="29">
        <v>0.78915667141356005</v>
      </c>
      <c r="AL39" s="29">
        <v>0.8222717810621476</v>
      </c>
      <c r="AM39" s="28">
        <v>0.61204149704088895</v>
      </c>
      <c r="AN39" s="28">
        <v>0.43836087169160098</v>
      </c>
      <c r="AO39" s="29">
        <v>0.48236567260968632</v>
      </c>
      <c r="AP39" s="28">
        <v>0.58626163893282035</v>
      </c>
      <c r="AQ39" s="28">
        <v>0.57712854050791584</v>
      </c>
      <c r="AR39" s="28">
        <v>0.61321653365022355</v>
      </c>
      <c r="AS39" s="29">
        <v>0.91508386356048588</v>
      </c>
      <c r="AT39" s="29">
        <v>0.82632014851842017</v>
      </c>
      <c r="AU39" s="29">
        <v>0.78617086160648464</v>
      </c>
      <c r="AV39" s="28">
        <v>0.65776889220335599</v>
      </c>
      <c r="AW39" s="28">
        <v>0.67582728730441044</v>
      </c>
      <c r="AX39" s="29">
        <v>1.1647987622214688</v>
      </c>
      <c r="AY39" s="29">
        <v>1.3957708398418869</v>
      </c>
      <c r="AZ39" s="28">
        <v>0.59166199192330415</v>
      </c>
      <c r="BA39" s="29">
        <v>0.30245095892619078</v>
      </c>
      <c r="BB39" s="28">
        <v>0.54470818693321599</v>
      </c>
      <c r="BC39" s="28">
        <v>0.48957585180769891</v>
      </c>
      <c r="BD39" s="28">
        <v>0.51751674850045504</v>
      </c>
      <c r="BE39" s="28">
        <v>0.37887258164596416</v>
      </c>
      <c r="BF39" s="29">
        <v>0.29469868940021859</v>
      </c>
      <c r="BG39" s="29">
        <v>0.26312134305961932</v>
      </c>
      <c r="BH39" s="29">
        <v>0.14712890386026567</v>
      </c>
      <c r="BI39" s="28">
        <v>0.3760089169137637</v>
      </c>
      <c r="BJ39" s="28">
        <v>0.61517026031928124</v>
      </c>
      <c r="BK39" s="29">
        <v>0.23253411853993411</v>
      </c>
      <c r="BL39" s="29">
        <v>0.14305996288647682</v>
      </c>
      <c r="BM39" s="29">
        <v>0.26437447964477867</v>
      </c>
      <c r="BN39" s="29">
        <v>0.12203516643529921</v>
      </c>
      <c r="BO39" s="29">
        <v>1.0655140437988879</v>
      </c>
      <c r="BP39" s="29">
        <v>1.0387757390843686</v>
      </c>
    </row>
    <row r="40" spans="2:68" x14ac:dyDescent="0.15">
      <c r="B40" s="22" t="s">
        <v>156</v>
      </c>
      <c r="C40" s="30">
        <v>0.35585368133138029</v>
      </c>
      <c r="D40" s="30">
        <v>0.38790631917299945</v>
      </c>
      <c r="E40" s="31">
        <v>0.27189682498680412</v>
      </c>
      <c r="F40" s="31">
        <v>0.2525452593036529</v>
      </c>
      <c r="G40" s="31">
        <v>0.30745186879473646</v>
      </c>
      <c r="H40" s="31">
        <v>0.2599700857968319</v>
      </c>
      <c r="I40" s="31">
        <v>0.26522051336649066</v>
      </c>
      <c r="J40" s="31">
        <v>0.280056490110419</v>
      </c>
      <c r="K40" s="30">
        <v>0.35326929603510815</v>
      </c>
      <c r="L40" s="31">
        <v>0.21613822808012159</v>
      </c>
      <c r="M40" s="30">
        <v>0.20873885346501969</v>
      </c>
      <c r="N40" s="31">
        <v>0.28515365116044727</v>
      </c>
      <c r="O40" s="31">
        <v>0.23958266024430472</v>
      </c>
      <c r="P40" s="31">
        <v>0.26849276447949666</v>
      </c>
      <c r="Q40" s="31">
        <v>0.24799971311682936</v>
      </c>
      <c r="R40" s="31">
        <v>0.29669989662836588</v>
      </c>
      <c r="S40" s="31">
        <v>0.24685676049243965</v>
      </c>
      <c r="T40" s="30">
        <v>0.36917229626125453</v>
      </c>
      <c r="U40" s="31">
        <v>0.32305313663554519</v>
      </c>
      <c r="V40" s="31">
        <v>0.29665719561761339</v>
      </c>
      <c r="W40" s="30">
        <v>0.37907026568154367</v>
      </c>
      <c r="X40" s="31">
        <v>0.2000330953688256</v>
      </c>
      <c r="Y40" s="30">
        <v>0.35567530889263949</v>
      </c>
      <c r="Z40" s="30">
        <v>0.37526639326679356</v>
      </c>
      <c r="AA40" s="32">
        <v>0.23991444640040807</v>
      </c>
      <c r="AB40" s="31">
        <v>0.21719862060204609</v>
      </c>
      <c r="AC40" s="31">
        <v>0.26570312597391738</v>
      </c>
      <c r="AD40" s="31">
        <v>0.21936891159524352</v>
      </c>
      <c r="AE40" s="31">
        <v>0.22034733518522964</v>
      </c>
      <c r="AF40" s="31">
        <v>0.2482739813007763</v>
      </c>
      <c r="AG40" s="30">
        <v>0.1918518268073314</v>
      </c>
      <c r="AH40" s="30">
        <v>0.20484104543318168</v>
      </c>
      <c r="AI40" s="30">
        <v>0.35657976830083798</v>
      </c>
      <c r="AJ40" s="31">
        <v>0.27961266735155915</v>
      </c>
      <c r="AK40" s="30">
        <v>0.20480878332731794</v>
      </c>
      <c r="AL40" s="30">
        <v>0.2006961799241056</v>
      </c>
      <c r="AM40" s="31">
        <v>0.25888458379932672</v>
      </c>
      <c r="AN40" s="31">
        <v>0.23623009146277468</v>
      </c>
      <c r="AO40" s="30">
        <v>0.21167239308454489</v>
      </c>
      <c r="AP40" s="31">
        <v>0.26606009064323366</v>
      </c>
      <c r="AQ40" s="31">
        <v>0.26462779942064468</v>
      </c>
      <c r="AR40" s="31">
        <v>0.25833885116605704</v>
      </c>
      <c r="AS40" s="30">
        <v>0.16809622797343796</v>
      </c>
      <c r="AT40" s="30">
        <v>0.17766311380801694</v>
      </c>
      <c r="AU40" s="30">
        <v>0.1821743698386078</v>
      </c>
      <c r="AV40" s="31">
        <v>0.27189151358670766</v>
      </c>
      <c r="AW40" s="31">
        <v>0.26834199333547087</v>
      </c>
      <c r="AX40" s="30">
        <v>0.19327882668983667</v>
      </c>
      <c r="AY40" s="30">
        <v>0.13774225066575965</v>
      </c>
      <c r="AZ40" s="31">
        <v>0.28416796818915918</v>
      </c>
      <c r="BA40" s="30">
        <v>0.34579842751499823</v>
      </c>
      <c r="BB40" s="31">
        <v>0.2938306467769542</v>
      </c>
      <c r="BC40" s="31">
        <v>0.31101730541100125</v>
      </c>
      <c r="BD40" s="31">
        <v>0.30533361068474457</v>
      </c>
      <c r="BE40" s="31">
        <v>0.32269012308568673</v>
      </c>
      <c r="BF40" s="30">
        <v>0.34153925927291362</v>
      </c>
      <c r="BG40" s="30">
        <v>0.34880151059672149</v>
      </c>
      <c r="BH40" s="30">
        <v>0.3588111543570941</v>
      </c>
      <c r="BI40" s="31">
        <v>0.30757737032706628</v>
      </c>
      <c r="BJ40" s="31">
        <v>0.26193458536734565</v>
      </c>
      <c r="BK40" s="30">
        <v>0.33772841700917494</v>
      </c>
      <c r="BL40" s="30">
        <v>0.35983307491284555</v>
      </c>
      <c r="BM40" s="30">
        <v>0.36501892251288903</v>
      </c>
      <c r="BN40" s="30">
        <v>0.40181276652914011</v>
      </c>
      <c r="BO40" s="30">
        <v>0.17779932290463085</v>
      </c>
      <c r="BP40" s="30">
        <v>0.18074926666805521</v>
      </c>
    </row>
    <row r="41" spans="2:68" ht="9.75" thickBot="1" x14ac:dyDescent="0.2"/>
    <row r="42" spans="2:68" ht="15" customHeight="1" thickBot="1" x14ac:dyDescent="0.2">
      <c r="BN42" s="46" t="s">
        <v>171</v>
      </c>
      <c r="BO42" s="47" t="s">
        <v>173</v>
      </c>
      <c r="BP42" s="48" t="s">
        <v>170</v>
      </c>
    </row>
    <row r="43" spans="2:68" x14ac:dyDescent="0.15">
      <c r="BN43" s="49" t="s">
        <v>89</v>
      </c>
      <c r="BO43" s="15"/>
      <c r="BP43" s="50"/>
    </row>
    <row r="44" spans="2:68" x14ac:dyDescent="0.15">
      <c r="BN44" s="49" t="s">
        <v>90</v>
      </c>
      <c r="BO44" s="29">
        <f>AVERAGE(E39,F39,G39,H39,I39,J39,L39,N39,O39,P39,Q39,R39,S39)</f>
        <v>0.48809088992148503</v>
      </c>
      <c r="BP44" s="51">
        <f>STDEV(E39,F39,G39,H39,I39,J39,L39,N39,O39,P39,Q39,R39,S39)</f>
        <v>0.14234280867834745</v>
      </c>
    </row>
    <row r="45" spans="2:68" x14ac:dyDescent="0.15">
      <c r="BN45" s="49" t="s">
        <v>91</v>
      </c>
      <c r="BO45" s="29">
        <f>AVERAGE(U39,V39,X39)</f>
        <v>0.45118285353195509</v>
      </c>
      <c r="BP45" s="51">
        <f>STDEV(U39,V39,X39)</f>
        <v>0.13929382047101782</v>
      </c>
    </row>
    <row r="46" spans="2:68" x14ac:dyDescent="0.15">
      <c r="BN46" s="49" t="s">
        <v>92</v>
      </c>
      <c r="BO46" s="15"/>
      <c r="BP46" s="51"/>
    </row>
    <row r="47" spans="2:68" x14ac:dyDescent="0.15">
      <c r="BN47" s="49" t="s">
        <v>147</v>
      </c>
      <c r="BO47" s="29">
        <f>AVERAGE(AA39,AB39,AC39,AD39,AE39,AF39)</f>
        <v>0.45538460440116485</v>
      </c>
      <c r="BP47" s="51">
        <f>STDEV(AA39,AB39,AC39,AD39,AE39,AF39)</f>
        <v>0.11508309319762453</v>
      </c>
    </row>
    <row r="48" spans="2:68" x14ac:dyDescent="0.15">
      <c r="BN48" s="49" t="s">
        <v>148</v>
      </c>
      <c r="BO48" s="29">
        <f>AVERAGE(AJ39,AM39,AN39,AP39,AQ39,AR39)</f>
        <v>0.57148731695162203</v>
      </c>
      <c r="BP48" s="51">
        <f>STDEV(AJ39,AM39,AN39,AP39,AQ39,AR39)</f>
        <v>6.6760102463396365E-2</v>
      </c>
    </row>
    <row r="49" spans="66:68" x14ac:dyDescent="0.15">
      <c r="BN49" s="49" t="s">
        <v>149</v>
      </c>
      <c r="BO49" s="15"/>
      <c r="BP49" s="51"/>
    </row>
    <row r="50" spans="66:68" ht="9.75" thickBot="1" x14ac:dyDescent="0.2">
      <c r="BN50" s="52" t="s">
        <v>150</v>
      </c>
      <c r="BO50" s="53">
        <f>AVERAGE(AV39,AW39,AZ39,BB39,BC39,BD39,BE39,BI39,BJ39)</f>
        <v>0.53856785750571667</v>
      </c>
      <c r="BP50" s="54">
        <f>STDEV(AV39,AW39,AZ39,BB39,BC39,BD39,BE39,BI39,BJ39)</f>
        <v>0.10985502533137659</v>
      </c>
    </row>
  </sheetData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C51"/>
  <sheetViews>
    <sheetView topLeftCell="AV1" zoomScale="75" zoomScaleNormal="75" zoomScalePageLayoutView="75" workbookViewId="0">
      <selection activeCell="BF4" sqref="BF4"/>
    </sheetView>
  </sheetViews>
  <sheetFormatPr baseColWidth="10" defaultColWidth="26.875" defaultRowHeight="9" x14ac:dyDescent="0.15"/>
  <cols>
    <col min="1" max="1" width="4.875" style="58" customWidth="1"/>
    <col min="2" max="2" width="11" style="58" bestFit="1" customWidth="1"/>
    <col min="3" max="3" width="13.75" style="61" bestFit="1" customWidth="1"/>
    <col min="4" max="4" width="10.25" style="58" bestFit="1" customWidth="1"/>
    <col min="5" max="11" width="13.75" style="61" bestFit="1" customWidth="1"/>
    <col min="12" max="13" width="10.25" style="58" bestFit="1" customWidth="1"/>
    <col min="14" max="14" width="12.625" style="58" bestFit="1" customWidth="1"/>
    <col min="15" max="20" width="13.75" style="61" bestFit="1" customWidth="1"/>
    <col min="21" max="23" width="10.25" style="58" bestFit="1" customWidth="1"/>
    <col min="24" max="28" width="13.75" style="61" bestFit="1" customWidth="1"/>
    <col min="29" max="29" width="9.25" style="61" bestFit="1" customWidth="1"/>
    <col min="30" max="31" width="12" style="61" bestFit="1" customWidth="1"/>
    <col min="32" max="32" width="9.25" style="61" bestFit="1" customWidth="1"/>
    <col min="33" max="35" width="12" style="61" bestFit="1" customWidth="1"/>
    <col min="36" max="42" width="10.25" style="61" bestFit="1" customWidth="1"/>
    <col min="43" max="43" width="8" style="58" bestFit="1" customWidth="1"/>
    <col min="44" max="45" width="10.625" style="61" bestFit="1" customWidth="1"/>
    <col min="46" max="46" width="23" style="61" bestFit="1" customWidth="1"/>
    <col min="47" max="48" width="17.25" style="58" bestFit="1" customWidth="1"/>
    <col min="49" max="49" width="13.25" style="58" bestFit="1" customWidth="1"/>
    <col min="50" max="50" width="13.5" style="58" bestFit="1" customWidth="1"/>
    <col min="51" max="51" width="16.625" style="58" bestFit="1" customWidth="1"/>
    <col min="52" max="52" width="22.625" style="61" bestFit="1" customWidth="1"/>
    <col min="53" max="53" width="23.25" style="61" customWidth="1"/>
    <col min="54" max="54" width="18" style="58" bestFit="1" customWidth="1"/>
    <col min="55" max="55" width="14.625" style="58" bestFit="1" customWidth="1"/>
    <col min="56" max="16384" width="26.875" style="58"/>
  </cols>
  <sheetData>
    <row r="1" spans="2:55" ht="9.75" thickBot="1" x14ac:dyDescent="0.2">
      <c r="B1" s="57"/>
      <c r="C1" s="57"/>
      <c r="D1" s="56"/>
      <c r="E1" s="57"/>
      <c r="F1" s="57"/>
      <c r="G1" s="57"/>
      <c r="H1" s="57"/>
      <c r="I1" s="57"/>
      <c r="J1" s="57"/>
      <c r="K1" s="57"/>
      <c r="L1" s="56"/>
      <c r="M1" s="56"/>
      <c r="N1" s="56"/>
      <c r="O1" s="57"/>
      <c r="P1" s="57"/>
      <c r="Q1" s="57"/>
      <c r="R1" s="57"/>
      <c r="S1" s="57"/>
      <c r="T1" s="57"/>
      <c r="U1" s="56"/>
      <c r="V1" s="56"/>
      <c r="W1" s="56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6"/>
      <c r="AR1" s="57"/>
      <c r="AS1" s="57"/>
      <c r="AT1" s="57"/>
      <c r="AU1" s="56"/>
      <c r="AV1" s="56"/>
      <c r="AW1" s="56"/>
      <c r="AX1" s="56"/>
      <c r="AY1" s="56"/>
      <c r="AZ1" s="57"/>
      <c r="BA1" s="57"/>
      <c r="BB1" s="56"/>
      <c r="BC1" s="56"/>
    </row>
    <row r="2" spans="2:55" ht="15.75" customHeight="1" x14ac:dyDescent="0.15">
      <c r="B2" s="97" t="s">
        <v>132</v>
      </c>
      <c r="C2" s="16" t="s">
        <v>172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7"/>
      <c r="AC2" s="55" t="s">
        <v>146</v>
      </c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 t="s">
        <v>198</v>
      </c>
      <c r="AW2" s="16"/>
      <c r="AX2" s="16"/>
      <c r="AY2" s="16"/>
      <c r="AZ2" s="16"/>
      <c r="BA2" s="16"/>
      <c r="BB2" s="16"/>
      <c r="BC2" s="16"/>
    </row>
    <row r="3" spans="2:55" ht="9.75" thickBot="1" x14ac:dyDescent="0.2">
      <c r="B3" s="56" t="s">
        <v>88</v>
      </c>
      <c r="C3" s="57" t="s">
        <v>90</v>
      </c>
      <c r="D3" s="56" t="s">
        <v>90</v>
      </c>
      <c r="E3" s="57" t="s">
        <v>90</v>
      </c>
      <c r="F3" s="57" t="s">
        <v>90</v>
      </c>
      <c r="G3" s="57" t="s">
        <v>90</v>
      </c>
      <c r="H3" s="57" t="s">
        <v>90</v>
      </c>
      <c r="I3" s="57" t="s">
        <v>90</v>
      </c>
      <c r="J3" s="57" t="s">
        <v>90</v>
      </c>
      <c r="K3" s="57" t="s">
        <v>90</v>
      </c>
      <c r="L3" s="56" t="s">
        <v>90</v>
      </c>
      <c r="M3" s="56" t="s">
        <v>90</v>
      </c>
      <c r="N3" s="56" t="s">
        <v>90</v>
      </c>
      <c r="O3" s="57" t="s">
        <v>90</v>
      </c>
      <c r="P3" s="57" t="s">
        <v>90</v>
      </c>
      <c r="Q3" s="57" t="s">
        <v>90</v>
      </c>
      <c r="R3" s="57" t="s">
        <v>90</v>
      </c>
      <c r="S3" s="57" t="s">
        <v>90</v>
      </c>
      <c r="T3" s="57" t="s">
        <v>90</v>
      </c>
      <c r="U3" s="56" t="s">
        <v>90</v>
      </c>
      <c r="V3" s="56" t="s">
        <v>90</v>
      </c>
      <c r="W3" s="56" t="s">
        <v>90</v>
      </c>
      <c r="X3" s="57" t="s">
        <v>90</v>
      </c>
      <c r="Y3" s="57" t="s">
        <v>90</v>
      </c>
      <c r="Z3" s="57" t="s">
        <v>90</v>
      </c>
      <c r="AA3" s="57" t="s">
        <v>90</v>
      </c>
      <c r="AB3" s="57" t="s">
        <v>90</v>
      </c>
      <c r="AC3" s="60" t="s">
        <v>158</v>
      </c>
      <c r="AD3" s="57" t="s">
        <v>158</v>
      </c>
      <c r="AE3" s="57" t="s">
        <v>158</v>
      </c>
      <c r="AF3" s="56" t="s">
        <v>158</v>
      </c>
      <c r="AG3" s="57" t="s">
        <v>158</v>
      </c>
      <c r="AH3" s="57" t="s">
        <v>158</v>
      </c>
      <c r="AI3" s="57" t="s">
        <v>158</v>
      </c>
      <c r="AJ3" s="57" t="s">
        <v>159</v>
      </c>
      <c r="AK3" s="57" t="s">
        <v>159</v>
      </c>
      <c r="AL3" s="57" t="s">
        <v>159</v>
      </c>
      <c r="AM3" s="57" t="s">
        <v>159</v>
      </c>
      <c r="AN3" s="57" t="s">
        <v>159</v>
      </c>
      <c r="AO3" s="57" t="s">
        <v>159</v>
      </c>
      <c r="AP3" s="57" t="s">
        <v>159</v>
      </c>
      <c r="AQ3" s="56" t="s">
        <v>160</v>
      </c>
      <c r="AR3" s="57" t="s">
        <v>160</v>
      </c>
      <c r="AS3" s="57" t="s">
        <v>160</v>
      </c>
      <c r="AT3" s="57" t="s">
        <v>161</v>
      </c>
      <c r="AU3" s="56" t="s">
        <v>161</v>
      </c>
      <c r="AV3" s="56" t="s">
        <v>161</v>
      </c>
      <c r="AW3" s="56" t="s">
        <v>161</v>
      </c>
      <c r="AX3" s="56" t="s">
        <v>161</v>
      </c>
      <c r="AY3" s="56" t="s">
        <v>161</v>
      </c>
      <c r="AZ3" s="57" t="s">
        <v>161</v>
      </c>
      <c r="BA3" s="57" t="s">
        <v>161</v>
      </c>
      <c r="BB3" s="56" t="s">
        <v>161</v>
      </c>
      <c r="BC3" s="56" t="s">
        <v>161</v>
      </c>
    </row>
    <row r="4" spans="2:55" x14ac:dyDescent="0.15">
      <c r="AA4" s="62"/>
      <c r="AB4" s="62"/>
      <c r="AC4" s="63"/>
      <c r="AD4" s="62"/>
      <c r="AE4" s="62"/>
      <c r="AF4" s="59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59"/>
      <c r="AR4" s="62"/>
      <c r="AS4" s="62"/>
      <c r="AT4" s="62"/>
      <c r="AU4" s="59"/>
      <c r="AV4" s="59"/>
      <c r="AW4" s="59"/>
      <c r="AX4" s="59"/>
      <c r="AY4" s="59"/>
      <c r="AZ4" s="62"/>
      <c r="BA4" s="62"/>
      <c r="BB4" s="59"/>
      <c r="BC4" s="59"/>
    </row>
    <row r="5" spans="2:55" x14ac:dyDescent="0.15">
      <c r="B5" s="59" t="s">
        <v>152</v>
      </c>
      <c r="C5" s="62" t="s">
        <v>162</v>
      </c>
      <c r="D5" s="59" t="s">
        <v>95</v>
      </c>
      <c r="E5" s="62" t="s">
        <v>96</v>
      </c>
      <c r="F5" s="62" t="s">
        <v>163</v>
      </c>
      <c r="G5" s="62" t="s">
        <v>163</v>
      </c>
      <c r="H5" s="62" t="s">
        <v>97</v>
      </c>
      <c r="I5" s="62" t="s">
        <v>95</v>
      </c>
      <c r="J5" s="62" t="s">
        <v>98</v>
      </c>
      <c r="K5" s="62" t="s">
        <v>98</v>
      </c>
      <c r="L5" s="59" t="s">
        <v>99</v>
      </c>
      <c r="M5" s="59" t="s">
        <v>164</v>
      </c>
      <c r="N5" s="59" t="s">
        <v>165</v>
      </c>
      <c r="O5" s="62" t="s">
        <v>100</v>
      </c>
      <c r="P5" s="62" t="s">
        <v>166</v>
      </c>
      <c r="Q5" s="62" t="s">
        <v>166</v>
      </c>
      <c r="R5" s="62" t="s">
        <v>166</v>
      </c>
      <c r="S5" s="62" t="s">
        <v>166</v>
      </c>
      <c r="T5" s="62" t="s">
        <v>166</v>
      </c>
      <c r="U5" s="59" t="s">
        <v>101</v>
      </c>
      <c r="V5" s="59" t="s">
        <v>101</v>
      </c>
      <c r="W5" s="59" t="s">
        <v>103</v>
      </c>
      <c r="X5" s="62" t="s">
        <v>167</v>
      </c>
      <c r="Y5" s="62" t="s">
        <v>167</v>
      </c>
      <c r="Z5" s="62" t="s">
        <v>104</v>
      </c>
      <c r="AA5" s="62" t="s">
        <v>104</v>
      </c>
      <c r="AB5" s="62" t="s">
        <v>105</v>
      </c>
      <c r="AC5" s="63" t="s">
        <v>113</v>
      </c>
      <c r="AD5" s="62" t="s">
        <v>114</v>
      </c>
      <c r="AE5" s="62" t="s">
        <v>115</v>
      </c>
      <c r="AF5" s="59" t="s">
        <v>116</v>
      </c>
      <c r="AG5" s="62" t="s">
        <v>117</v>
      </c>
      <c r="AH5" s="62" t="s">
        <v>118</v>
      </c>
      <c r="AI5" s="62" t="s">
        <v>120</v>
      </c>
      <c r="AJ5" s="62" t="s">
        <v>122</v>
      </c>
      <c r="AK5" s="62" t="s">
        <v>123</v>
      </c>
      <c r="AL5" s="62" t="s">
        <v>123</v>
      </c>
      <c r="AM5" s="62" t="s">
        <v>124</v>
      </c>
      <c r="AN5" s="62" t="s">
        <v>125</v>
      </c>
      <c r="AO5" s="62" t="s">
        <v>126</v>
      </c>
      <c r="AP5" s="62" t="s">
        <v>126</v>
      </c>
      <c r="AQ5" s="59" t="s">
        <v>127</v>
      </c>
      <c r="AR5" s="62" t="s">
        <v>128</v>
      </c>
      <c r="AS5" s="62" t="s">
        <v>128</v>
      </c>
      <c r="AT5" s="62" t="s">
        <v>195</v>
      </c>
      <c r="AU5" s="59" t="s">
        <v>194</v>
      </c>
      <c r="AV5" s="59" t="s">
        <v>193</v>
      </c>
      <c r="AW5" s="59" t="s">
        <v>192</v>
      </c>
      <c r="AX5" s="59" t="s">
        <v>191</v>
      </c>
      <c r="AY5" s="59" t="s">
        <v>201</v>
      </c>
      <c r="AZ5" s="62" t="s">
        <v>200</v>
      </c>
      <c r="BA5" s="62" t="s">
        <v>199</v>
      </c>
      <c r="BB5" s="59" t="s">
        <v>181</v>
      </c>
      <c r="BC5" s="59" t="s">
        <v>181</v>
      </c>
    </row>
    <row r="6" spans="2:55" x14ac:dyDescent="0.15">
      <c r="B6" s="64" t="s">
        <v>87</v>
      </c>
      <c r="C6" s="65" t="s">
        <v>62</v>
      </c>
      <c r="D6" s="64" t="s">
        <v>62</v>
      </c>
      <c r="E6" s="65" t="s">
        <v>62</v>
      </c>
      <c r="F6" s="65" t="s">
        <v>62</v>
      </c>
      <c r="G6" s="65" t="s">
        <v>62</v>
      </c>
      <c r="H6" s="65" t="s">
        <v>62</v>
      </c>
      <c r="I6" s="65" t="s">
        <v>62</v>
      </c>
      <c r="J6" s="65" t="s">
        <v>62</v>
      </c>
      <c r="K6" s="65" t="s">
        <v>62</v>
      </c>
      <c r="L6" s="64" t="s">
        <v>62</v>
      </c>
      <c r="M6" s="64" t="s">
        <v>62</v>
      </c>
      <c r="N6" s="64" t="s">
        <v>62</v>
      </c>
      <c r="O6" s="65" t="s">
        <v>62</v>
      </c>
      <c r="P6" s="65" t="s">
        <v>62</v>
      </c>
      <c r="Q6" s="65" t="s">
        <v>62</v>
      </c>
      <c r="R6" s="65" t="s">
        <v>62</v>
      </c>
      <c r="S6" s="65" t="s">
        <v>62</v>
      </c>
      <c r="T6" s="65" t="s">
        <v>62</v>
      </c>
      <c r="U6" s="64" t="s">
        <v>62</v>
      </c>
      <c r="V6" s="64" t="s">
        <v>62</v>
      </c>
      <c r="W6" s="64" t="s">
        <v>62</v>
      </c>
      <c r="X6" s="65" t="s">
        <v>62</v>
      </c>
      <c r="Y6" s="65" t="s">
        <v>62</v>
      </c>
      <c r="Z6" s="65" t="s">
        <v>62</v>
      </c>
      <c r="AA6" s="65" t="s">
        <v>62</v>
      </c>
      <c r="AB6" s="65" t="s">
        <v>62</v>
      </c>
      <c r="AC6" s="66" t="s">
        <v>62</v>
      </c>
      <c r="AD6" s="65" t="s">
        <v>62</v>
      </c>
      <c r="AE6" s="65" t="s">
        <v>62</v>
      </c>
      <c r="AF6" s="64" t="s">
        <v>62</v>
      </c>
      <c r="AG6" s="65" t="s">
        <v>62</v>
      </c>
      <c r="AH6" s="65" t="s">
        <v>62</v>
      </c>
      <c r="AI6" s="65" t="s">
        <v>62</v>
      </c>
      <c r="AJ6" s="65" t="s">
        <v>62</v>
      </c>
      <c r="AK6" s="65" t="s">
        <v>62</v>
      </c>
      <c r="AL6" s="65" t="s">
        <v>62</v>
      </c>
      <c r="AM6" s="65" t="s">
        <v>62</v>
      </c>
      <c r="AN6" s="65" t="s">
        <v>62</v>
      </c>
      <c r="AO6" s="65" t="s">
        <v>62</v>
      </c>
      <c r="AP6" s="65" t="s">
        <v>62</v>
      </c>
      <c r="AQ6" s="64" t="s">
        <v>62</v>
      </c>
      <c r="AR6" s="65" t="s">
        <v>62</v>
      </c>
      <c r="AS6" s="65" t="s">
        <v>62</v>
      </c>
      <c r="AT6" s="65" t="s">
        <v>62</v>
      </c>
      <c r="AU6" s="64" t="s">
        <v>62</v>
      </c>
      <c r="AV6" s="64" t="s">
        <v>62</v>
      </c>
      <c r="AW6" s="64" t="s">
        <v>62</v>
      </c>
      <c r="AX6" s="64" t="s">
        <v>62</v>
      </c>
      <c r="AY6" s="64" t="s">
        <v>62</v>
      </c>
      <c r="AZ6" s="65" t="s">
        <v>62</v>
      </c>
      <c r="BA6" s="65" t="s">
        <v>62</v>
      </c>
      <c r="BB6" s="64" t="s">
        <v>62</v>
      </c>
      <c r="BC6" s="64" t="s">
        <v>62</v>
      </c>
    </row>
    <row r="7" spans="2:55" x14ac:dyDescent="0.15">
      <c r="AA7" s="62"/>
      <c r="AB7" s="62"/>
      <c r="AC7" s="63"/>
      <c r="AD7" s="62"/>
      <c r="AE7" s="62"/>
      <c r="AF7" s="59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59"/>
      <c r="AR7" s="62"/>
      <c r="AS7" s="62"/>
      <c r="AT7" s="62"/>
      <c r="AU7" s="59"/>
      <c r="AV7" s="59"/>
      <c r="AW7" s="59"/>
      <c r="AX7" s="59"/>
      <c r="AY7" s="59"/>
      <c r="AZ7" s="62"/>
      <c r="BA7" s="62"/>
      <c r="BB7" s="59"/>
      <c r="BC7" s="59"/>
    </row>
    <row r="8" spans="2:55" x14ac:dyDescent="0.15">
      <c r="B8" s="58" t="s">
        <v>64</v>
      </c>
      <c r="C8" s="67">
        <v>50.19</v>
      </c>
      <c r="D8" s="68">
        <v>50.892000000000003</v>
      </c>
      <c r="E8" s="67">
        <v>50.036000000000001</v>
      </c>
      <c r="F8" s="67">
        <v>49.514000000000003</v>
      </c>
      <c r="G8" s="67">
        <v>49.853000000000002</v>
      </c>
      <c r="H8" s="67">
        <v>49.890999999999998</v>
      </c>
      <c r="I8" s="67">
        <v>50.23</v>
      </c>
      <c r="J8" s="67">
        <v>49.877000000000002</v>
      </c>
      <c r="K8" s="67">
        <v>49.97</v>
      </c>
      <c r="L8" s="68">
        <v>50.398000000000003</v>
      </c>
      <c r="M8" s="68">
        <v>50.673999999999999</v>
      </c>
      <c r="N8" s="68">
        <v>52.311999999999998</v>
      </c>
      <c r="O8" s="67">
        <v>49.999000000000002</v>
      </c>
      <c r="P8" s="67">
        <v>49.38</v>
      </c>
      <c r="Q8" s="67">
        <v>49.276000000000003</v>
      </c>
      <c r="R8" s="67">
        <v>49.569000000000003</v>
      </c>
      <c r="S8" s="67">
        <v>50.343000000000004</v>
      </c>
      <c r="T8" s="67">
        <v>50.432000000000002</v>
      </c>
      <c r="U8" s="68">
        <v>53.444000000000003</v>
      </c>
      <c r="V8" s="68">
        <v>52.457999999999998</v>
      </c>
      <c r="W8" s="68">
        <v>50.427</v>
      </c>
      <c r="X8" s="67">
        <v>49.317999999999998</v>
      </c>
      <c r="Y8" s="67">
        <v>49.71</v>
      </c>
      <c r="Z8" s="67">
        <v>49.738999999999997</v>
      </c>
      <c r="AA8" s="69">
        <v>49.070999999999998</v>
      </c>
      <c r="AB8" s="69">
        <v>49.664999999999999</v>
      </c>
      <c r="AC8" s="70">
        <v>47.673900000000003</v>
      </c>
      <c r="AD8" s="69">
        <v>49.276000000000003</v>
      </c>
      <c r="AE8" s="69">
        <v>50.7121</v>
      </c>
      <c r="AF8" s="71">
        <v>48.182000000000002</v>
      </c>
      <c r="AG8" s="69">
        <v>50.083799999999997</v>
      </c>
      <c r="AH8" s="69">
        <v>49.866100000000003</v>
      </c>
      <c r="AI8" s="69">
        <v>49.708799999999997</v>
      </c>
      <c r="AJ8" s="69">
        <v>50.654499999999999</v>
      </c>
      <c r="AK8" s="69">
        <v>50.855400000000003</v>
      </c>
      <c r="AL8" s="69">
        <v>50.757199999999997</v>
      </c>
      <c r="AM8" s="69">
        <v>50.358400000000003</v>
      </c>
      <c r="AN8" s="69">
        <v>50.364800000000002</v>
      </c>
      <c r="AO8" s="69">
        <v>49.820999999999998</v>
      </c>
      <c r="AP8" s="69">
        <v>50.339199999999998</v>
      </c>
      <c r="AQ8" s="71">
        <v>52.57</v>
      </c>
      <c r="AR8" s="69">
        <v>49.964700000000001</v>
      </c>
      <c r="AS8" s="69">
        <v>49.8705</v>
      </c>
      <c r="AT8" s="69">
        <v>49.832799999999999</v>
      </c>
      <c r="AU8" s="71">
        <v>47.9176</v>
      </c>
      <c r="AV8" s="71">
        <v>52.823099999999997</v>
      </c>
      <c r="AW8" s="71">
        <v>51.912399999999998</v>
      </c>
      <c r="AX8" s="71">
        <v>51.533799999999999</v>
      </c>
      <c r="AY8" s="71">
        <v>51.949399999999997</v>
      </c>
      <c r="AZ8" s="69">
        <v>48.547199999999997</v>
      </c>
      <c r="BA8" s="69">
        <v>50.857799999999997</v>
      </c>
      <c r="BB8" s="71">
        <v>48.295099999999998</v>
      </c>
      <c r="BC8" s="71">
        <v>49.0139</v>
      </c>
    </row>
    <row r="9" spans="2:55" x14ac:dyDescent="0.15">
      <c r="B9" s="58" t="s">
        <v>66</v>
      </c>
      <c r="C9" s="67"/>
      <c r="D9" s="68"/>
      <c r="E9" s="67"/>
      <c r="F9" s="67"/>
      <c r="G9" s="67"/>
      <c r="H9" s="67"/>
      <c r="I9" s="67"/>
      <c r="J9" s="67"/>
      <c r="K9" s="67"/>
      <c r="L9" s="68"/>
      <c r="M9" s="68"/>
      <c r="N9" s="68"/>
      <c r="O9" s="67"/>
      <c r="P9" s="67"/>
      <c r="Q9" s="67"/>
      <c r="R9" s="67"/>
      <c r="S9" s="67"/>
      <c r="T9" s="67"/>
      <c r="U9" s="68"/>
      <c r="V9" s="68"/>
      <c r="W9" s="68"/>
      <c r="X9" s="67"/>
      <c r="Y9" s="67"/>
      <c r="Z9" s="67"/>
      <c r="AA9" s="69"/>
      <c r="AB9" s="69"/>
      <c r="AC9" s="70"/>
      <c r="AD9" s="69"/>
      <c r="AE9" s="69"/>
      <c r="AF9" s="71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71"/>
      <c r="AR9" s="69"/>
      <c r="AS9" s="69"/>
      <c r="AT9" s="69">
        <v>7.0999999999999994E-2</v>
      </c>
      <c r="AU9" s="71">
        <v>5.2900000000000003E-2</v>
      </c>
      <c r="AV9" s="71">
        <v>0.17519999999999999</v>
      </c>
      <c r="AW9" s="71">
        <v>0.1244</v>
      </c>
      <c r="AX9" s="71">
        <v>0.12959999999999999</v>
      </c>
      <c r="AY9" s="71">
        <v>0.12740000000000001</v>
      </c>
      <c r="AZ9" s="69">
        <v>5.8999999999999997E-2</v>
      </c>
      <c r="BA9" s="69"/>
      <c r="BB9" s="71"/>
      <c r="BC9" s="71"/>
    </row>
    <row r="10" spans="2:55" x14ac:dyDescent="0.15">
      <c r="B10" s="58" t="s">
        <v>65</v>
      </c>
      <c r="C10" s="67">
        <v>31.161999999999999</v>
      </c>
      <c r="D10" s="68">
        <v>30.713000000000001</v>
      </c>
      <c r="E10" s="67">
        <v>31.238</v>
      </c>
      <c r="F10" s="67">
        <v>31.818999999999999</v>
      </c>
      <c r="G10" s="67">
        <v>31.321999999999999</v>
      </c>
      <c r="H10" s="67">
        <v>31.132999999999999</v>
      </c>
      <c r="I10" s="67">
        <v>30.995999999999999</v>
      </c>
      <c r="J10" s="67">
        <v>31.31</v>
      </c>
      <c r="K10" s="67">
        <v>31.26</v>
      </c>
      <c r="L10" s="68">
        <v>31.096</v>
      </c>
      <c r="M10" s="68">
        <v>30.940999999999999</v>
      </c>
      <c r="N10" s="68">
        <v>29.103000000000002</v>
      </c>
      <c r="O10" s="67">
        <v>31.213000000000001</v>
      </c>
      <c r="P10" s="67">
        <v>31.798999999999999</v>
      </c>
      <c r="Q10" s="67">
        <v>31.693999999999999</v>
      </c>
      <c r="R10" s="67">
        <v>31.663</v>
      </c>
      <c r="S10" s="67">
        <v>30.777999999999999</v>
      </c>
      <c r="T10" s="67">
        <v>31.216000000000001</v>
      </c>
      <c r="U10" s="68">
        <v>28.884</v>
      </c>
      <c r="V10" s="68">
        <v>29.445</v>
      </c>
      <c r="W10" s="68">
        <v>30.702999999999999</v>
      </c>
      <c r="X10" s="67">
        <v>31.478000000000002</v>
      </c>
      <c r="Y10" s="67">
        <v>31.614999999999998</v>
      </c>
      <c r="Z10" s="67">
        <v>31.527000000000001</v>
      </c>
      <c r="AA10" s="69">
        <v>32.100999999999999</v>
      </c>
      <c r="AB10" s="69">
        <v>31.649000000000001</v>
      </c>
      <c r="AC10" s="70">
        <v>32.891100000000002</v>
      </c>
      <c r="AD10" s="69">
        <v>32.178100000000001</v>
      </c>
      <c r="AE10" s="69">
        <v>31.1981</v>
      </c>
      <c r="AF10" s="71">
        <v>32.865299999999998</v>
      </c>
      <c r="AG10" s="69">
        <v>31.609400000000001</v>
      </c>
      <c r="AH10" s="69">
        <v>31.426400000000001</v>
      </c>
      <c r="AI10" s="69">
        <v>31.762499999999999</v>
      </c>
      <c r="AJ10" s="69">
        <v>31.233000000000001</v>
      </c>
      <c r="AK10" s="69">
        <v>31.492999999999999</v>
      </c>
      <c r="AL10" s="69">
        <v>31.482399999999998</v>
      </c>
      <c r="AM10" s="69">
        <v>31.501000000000001</v>
      </c>
      <c r="AN10" s="69">
        <v>31.822199999999999</v>
      </c>
      <c r="AO10" s="69">
        <v>30.9785</v>
      </c>
      <c r="AP10" s="69">
        <v>31.830200000000001</v>
      </c>
      <c r="AQ10" s="71">
        <v>28.7103</v>
      </c>
      <c r="AR10" s="69">
        <v>31.785900000000002</v>
      </c>
      <c r="AS10" s="69">
        <v>31.687200000000001</v>
      </c>
      <c r="AT10" s="69">
        <v>30.526700000000002</v>
      </c>
      <c r="AU10" s="71">
        <v>31.7987</v>
      </c>
      <c r="AV10" s="71">
        <v>29.41</v>
      </c>
      <c r="AW10" s="71">
        <v>29.427600000000002</v>
      </c>
      <c r="AX10" s="71">
        <v>29.7163</v>
      </c>
      <c r="AY10" s="71">
        <v>29.406099999999999</v>
      </c>
      <c r="AZ10" s="69">
        <v>30.944900000000001</v>
      </c>
      <c r="BA10" s="69">
        <v>30.6905</v>
      </c>
      <c r="BB10" s="71">
        <v>32.406700000000001</v>
      </c>
      <c r="BC10" s="71">
        <v>31.884399999999999</v>
      </c>
    </row>
    <row r="11" spans="2:55" x14ac:dyDescent="0.15">
      <c r="B11" s="58" t="s">
        <v>72</v>
      </c>
      <c r="C11" s="67">
        <v>0.59699999999999998</v>
      </c>
      <c r="D11" s="68">
        <v>0.60499999999999998</v>
      </c>
      <c r="E11" s="67">
        <v>0.56999999999999995</v>
      </c>
      <c r="F11" s="67">
        <v>0.74199999999999999</v>
      </c>
      <c r="G11" s="67">
        <v>0.70199999999999996</v>
      </c>
      <c r="H11" s="67">
        <v>0.63300000000000001</v>
      </c>
      <c r="I11" s="67">
        <v>0.69299999999999995</v>
      </c>
      <c r="J11" s="67">
        <v>0.61299999999999999</v>
      </c>
      <c r="K11" s="67">
        <v>0.73699999999999999</v>
      </c>
      <c r="L11" s="68">
        <v>0.59499999999999997</v>
      </c>
      <c r="M11" s="68">
        <v>0.76200000000000001</v>
      </c>
      <c r="N11" s="68">
        <v>1.0249999999999999</v>
      </c>
      <c r="O11" s="67">
        <v>0.72799999999999998</v>
      </c>
      <c r="P11" s="67">
        <v>0.56299999999999994</v>
      </c>
      <c r="Q11" s="67">
        <v>0.64400000000000002</v>
      </c>
      <c r="R11" s="67">
        <v>0.61499999999999999</v>
      </c>
      <c r="S11" s="67">
        <v>0.73199999999999998</v>
      </c>
      <c r="T11" s="67">
        <v>0.67400000000000004</v>
      </c>
      <c r="U11" s="68">
        <v>0.627</v>
      </c>
      <c r="V11" s="68">
        <v>0.72599999999999998</v>
      </c>
      <c r="W11" s="68">
        <v>0.64800000000000002</v>
      </c>
      <c r="X11" s="67">
        <v>0.58399999999999996</v>
      </c>
      <c r="Y11" s="67">
        <v>0.64400000000000002</v>
      </c>
      <c r="Z11" s="67">
        <v>0.64200000000000002</v>
      </c>
      <c r="AA11" s="69">
        <v>0.70099999999999996</v>
      </c>
      <c r="AB11" s="69">
        <v>0.97699999999999998</v>
      </c>
      <c r="AC11" s="70">
        <v>0.64019999999999999</v>
      </c>
      <c r="AD11" s="69">
        <v>0.72160000000000002</v>
      </c>
      <c r="AE11" s="69">
        <v>0.6663</v>
      </c>
      <c r="AF11" s="71">
        <v>0.56359999999999999</v>
      </c>
      <c r="AG11" s="69">
        <v>0.57110000000000005</v>
      </c>
      <c r="AH11" s="69">
        <v>0.61260000000000003</v>
      </c>
      <c r="AI11" s="69">
        <v>0.60209999999999997</v>
      </c>
      <c r="AJ11" s="69">
        <v>0.67810000000000004</v>
      </c>
      <c r="AK11" s="69">
        <v>0.51839999999999997</v>
      </c>
      <c r="AL11" s="69">
        <v>0.57609999999999995</v>
      </c>
      <c r="AM11" s="69">
        <v>0.66720000000000002</v>
      </c>
      <c r="AN11" s="69">
        <v>0.52300000000000002</v>
      </c>
      <c r="AO11" s="69">
        <v>0.71279999999999999</v>
      </c>
      <c r="AP11" s="69">
        <v>0.54720000000000002</v>
      </c>
      <c r="AQ11" s="71">
        <v>1.1377999999999999</v>
      </c>
      <c r="AR11" s="69">
        <v>0.54710000000000003</v>
      </c>
      <c r="AS11" s="69">
        <v>0.70150000000000001</v>
      </c>
      <c r="AT11" s="69">
        <v>0.7147</v>
      </c>
      <c r="AU11" s="71">
        <v>0.65739999999999998</v>
      </c>
      <c r="AV11" s="71">
        <v>0.99490000000000001</v>
      </c>
      <c r="AW11" s="71">
        <v>0.66749999999999998</v>
      </c>
      <c r="AX11" s="71">
        <v>0.89070000000000005</v>
      </c>
      <c r="AY11" s="71">
        <v>0.90949999999999998</v>
      </c>
      <c r="AZ11" s="69">
        <v>0.68369999999999997</v>
      </c>
      <c r="BA11" s="69">
        <v>0.53990000000000005</v>
      </c>
      <c r="BB11" s="71">
        <v>0.56789999999999996</v>
      </c>
      <c r="BC11" s="71">
        <v>0.62429999999999997</v>
      </c>
    </row>
    <row r="12" spans="2:55" x14ac:dyDescent="0.15">
      <c r="B12" s="58" t="s">
        <v>70</v>
      </c>
      <c r="C12" s="67"/>
      <c r="D12" s="68"/>
      <c r="E12" s="67"/>
      <c r="F12" s="67"/>
      <c r="G12" s="67"/>
      <c r="H12" s="67"/>
      <c r="I12" s="67"/>
      <c r="J12" s="67"/>
      <c r="K12" s="67"/>
      <c r="L12" s="68"/>
      <c r="M12" s="68"/>
      <c r="N12" s="68"/>
      <c r="O12" s="67"/>
      <c r="P12" s="67"/>
      <c r="Q12" s="67"/>
      <c r="R12" s="67"/>
      <c r="S12" s="67"/>
      <c r="T12" s="67"/>
      <c r="U12" s="68"/>
      <c r="V12" s="68"/>
      <c r="W12" s="68"/>
      <c r="X12" s="67"/>
      <c r="Y12" s="67"/>
      <c r="Z12" s="67"/>
      <c r="AA12" s="69"/>
      <c r="AB12" s="69"/>
      <c r="AC12" s="70"/>
      <c r="AD12" s="69"/>
      <c r="AE12" s="69"/>
      <c r="AF12" s="71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71"/>
      <c r="AR12" s="69"/>
      <c r="AS12" s="69"/>
      <c r="AT12" s="69">
        <v>0</v>
      </c>
      <c r="AU12" s="71">
        <v>8.9999999999999993E-3</v>
      </c>
      <c r="AV12" s="71">
        <v>0</v>
      </c>
      <c r="AW12" s="71">
        <v>0</v>
      </c>
      <c r="AX12" s="71">
        <v>1.8599999999999998E-2</v>
      </c>
      <c r="AY12" s="71">
        <v>3.6600000000000001E-2</v>
      </c>
      <c r="AZ12" s="69">
        <v>0</v>
      </c>
      <c r="BA12" s="69"/>
      <c r="BB12" s="71"/>
      <c r="BC12" s="71"/>
    </row>
    <row r="13" spans="2:55" x14ac:dyDescent="0.15">
      <c r="B13" s="58" t="s">
        <v>71</v>
      </c>
      <c r="C13" s="67">
        <v>0.19500000000000001</v>
      </c>
      <c r="D13" s="68">
        <v>0.186</v>
      </c>
      <c r="E13" s="67">
        <v>0.17599999999999999</v>
      </c>
      <c r="F13" s="67">
        <v>0.16700000000000001</v>
      </c>
      <c r="G13" s="67">
        <v>0.17100000000000001</v>
      </c>
      <c r="H13" s="67">
        <v>0.19700000000000001</v>
      </c>
      <c r="I13" s="67">
        <v>0.19700000000000001</v>
      </c>
      <c r="J13" s="67">
        <v>0.20399999999999999</v>
      </c>
      <c r="K13" s="67">
        <v>0.17299999999999999</v>
      </c>
      <c r="L13" s="68">
        <v>0.22</v>
      </c>
      <c r="M13" s="68">
        <v>0.191</v>
      </c>
      <c r="N13" s="68">
        <v>0.31900000000000001</v>
      </c>
      <c r="O13" s="67">
        <v>0.19900000000000001</v>
      </c>
      <c r="P13" s="67">
        <v>0.17199999999999999</v>
      </c>
      <c r="Q13" s="67">
        <v>0.16500000000000001</v>
      </c>
      <c r="R13" s="67">
        <v>0.17499999999999999</v>
      </c>
      <c r="S13" s="67">
        <v>0.192</v>
      </c>
      <c r="T13" s="67">
        <v>0.19600000000000001</v>
      </c>
      <c r="U13" s="68">
        <v>0.2</v>
      </c>
      <c r="V13" s="68">
        <v>0.27</v>
      </c>
      <c r="W13" s="68">
        <v>0.19700000000000001</v>
      </c>
      <c r="X13" s="67">
        <v>0.17499999999999999</v>
      </c>
      <c r="Y13" s="67">
        <v>0.17699999999999999</v>
      </c>
      <c r="Z13" s="67">
        <v>0.191</v>
      </c>
      <c r="AA13" s="69">
        <v>0.186</v>
      </c>
      <c r="AB13" s="69">
        <v>0.23100000000000001</v>
      </c>
      <c r="AC13" s="70"/>
      <c r="AD13" s="69"/>
      <c r="AE13" s="69"/>
      <c r="AF13" s="71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71"/>
      <c r="AR13" s="69"/>
      <c r="AS13" s="69"/>
      <c r="AT13" s="69">
        <v>0.1958</v>
      </c>
      <c r="AU13" s="71">
        <v>0.16489999999999999</v>
      </c>
      <c r="AV13" s="71">
        <v>0.23899999999999999</v>
      </c>
      <c r="AW13" s="71">
        <v>0.21049999999999999</v>
      </c>
      <c r="AX13" s="71">
        <v>0.23250000000000001</v>
      </c>
      <c r="AY13" s="71">
        <v>0.1946</v>
      </c>
      <c r="AZ13" s="69">
        <v>0.17929999999999999</v>
      </c>
      <c r="BA13" s="69">
        <v>0.1928</v>
      </c>
      <c r="BB13" s="71">
        <v>0.1249</v>
      </c>
      <c r="BC13" s="71">
        <v>0.1595</v>
      </c>
    </row>
    <row r="14" spans="2:55" x14ac:dyDescent="0.15">
      <c r="B14" s="58" t="s">
        <v>67</v>
      </c>
      <c r="C14" s="67">
        <v>14.512</v>
      </c>
      <c r="D14" s="68">
        <v>13.955</v>
      </c>
      <c r="E14" s="67">
        <v>14.792</v>
      </c>
      <c r="F14" s="67">
        <v>14.909000000000001</v>
      </c>
      <c r="G14" s="67">
        <v>15.010999999999999</v>
      </c>
      <c r="H14" s="67">
        <v>14.763</v>
      </c>
      <c r="I14" s="67">
        <v>14.45</v>
      </c>
      <c r="J14" s="67">
        <v>14.831</v>
      </c>
      <c r="K14" s="67">
        <v>14.9</v>
      </c>
      <c r="L14" s="68">
        <v>14.287000000000001</v>
      </c>
      <c r="M14" s="68">
        <v>14.106999999999999</v>
      </c>
      <c r="N14" s="68">
        <v>13.092000000000001</v>
      </c>
      <c r="O14" s="67">
        <v>14.51</v>
      </c>
      <c r="P14" s="67">
        <v>14.946</v>
      </c>
      <c r="Q14" s="67">
        <v>15.077999999999999</v>
      </c>
      <c r="R14" s="67">
        <v>14.834</v>
      </c>
      <c r="S14" s="67">
        <v>14.481999999999999</v>
      </c>
      <c r="T14" s="67">
        <v>14.311999999999999</v>
      </c>
      <c r="U14" s="68">
        <v>12.148</v>
      </c>
      <c r="V14" s="68">
        <v>13.157999999999999</v>
      </c>
      <c r="W14" s="68">
        <v>14.337999999999999</v>
      </c>
      <c r="X14" s="67">
        <v>15.167</v>
      </c>
      <c r="Y14" s="67">
        <v>14.888</v>
      </c>
      <c r="Z14" s="67">
        <v>14.946</v>
      </c>
      <c r="AA14" s="69">
        <v>15.443</v>
      </c>
      <c r="AB14" s="69">
        <v>15.167999999999999</v>
      </c>
      <c r="AC14" s="70">
        <v>16.481100000000001</v>
      </c>
      <c r="AD14" s="69">
        <v>15.682399999999999</v>
      </c>
      <c r="AE14" s="69">
        <v>14.6142</v>
      </c>
      <c r="AF14" s="71">
        <v>16.738299999999999</v>
      </c>
      <c r="AG14" s="69">
        <v>15.380800000000001</v>
      </c>
      <c r="AH14" s="69">
        <v>14.8323</v>
      </c>
      <c r="AI14" s="69">
        <v>15.3886</v>
      </c>
      <c r="AJ14" s="69">
        <v>14.6919</v>
      </c>
      <c r="AK14" s="69">
        <v>14.952400000000001</v>
      </c>
      <c r="AL14" s="69">
        <v>14.6416</v>
      </c>
      <c r="AM14" s="69">
        <v>14.9003</v>
      </c>
      <c r="AN14" s="69">
        <v>15.111000000000001</v>
      </c>
      <c r="AO14" s="69">
        <v>14.8276</v>
      </c>
      <c r="AP14" s="69">
        <v>15.043100000000001</v>
      </c>
      <c r="AQ14" s="71">
        <v>12.824400000000001</v>
      </c>
      <c r="AR14" s="69">
        <v>14.877000000000001</v>
      </c>
      <c r="AS14" s="69">
        <v>15.3942</v>
      </c>
      <c r="AT14" s="69">
        <v>14.8908</v>
      </c>
      <c r="AU14" s="71">
        <v>16.046199999999999</v>
      </c>
      <c r="AV14" s="71">
        <v>13.015599999999999</v>
      </c>
      <c r="AW14" s="71">
        <v>13.0543</v>
      </c>
      <c r="AX14" s="71">
        <v>13.968400000000001</v>
      </c>
      <c r="AY14" s="71">
        <v>13.259</v>
      </c>
      <c r="AZ14" s="69">
        <v>15.4079</v>
      </c>
      <c r="BA14" s="69">
        <v>14.719099999999999</v>
      </c>
      <c r="BB14" s="71">
        <v>16.200199999999999</v>
      </c>
      <c r="BC14" s="71">
        <v>15.9422</v>
      </c>
    </row>
    <row r="15" spans="2:55" x14ac:dyDescent="0.15">
      <c r="B15" s="58" t="s">
        <v>68</v>
      </c>
      <c r="C15" s="67">
        <v>3.1150000000000002</v>
      </c>
      <c r="D15" s="68">
        <v>3.29</v>
      </c>
      <c r="E15" s="67">
        <v>2.9580000000000002</v>
      </c>
      <c r="F15" s="67">
        <v>2.9660000000000002</v>
      </c>
      <c r="G15" s="67">
        <v>2.9340000000000002</v>
      </c>
      <c r="H15" s="67">
        <v>3.032</v>
      </c>
      <c r="I15" s="67">
        <v>3.1160000000000001</v>
      </c>
      <c r="J15" s="67">
        <v>2.9380000000000002</v>
      </c>
      <c r="K15" s="67">
        <v>2.98</v>
      </c>
      <c r="L15" s="68">
        <v>3.2429999999999999</v>
      </c>
      <c r="M15" s="68">
        <v>3.298</v>
      </c>
      <c r="N15" s="68">
        <v>4.0350000000000001</v>
      </c>
      <c r="O15" s="67">
        <v>3.2250000000000001</v>
      </c>
      <c r="P15" s="67">
        <v>2.6389999999999998</v>
      </c>
      <c r="Q15" s="67">
        <v>2.8330000000000002</v>
      </c>
      <c r="R15" s="67">
        <v>3.1110000000000002</v>
      </c>
      <c r="S15" s="67">
        <v>3.2080000000000002</v>
      </c>
      <c r="T15" s="67">
        <v>3.1619999999999999</v>
      </c>
      <c r="U15" s="68">
        <v>4.2389999999999999</v>
      </c>
      <c r="V15" s="68">
        <v>3.9910000000000001</v>
      </c>
      <c r="W15" s="68">
        <v>3.4009999999999998</v>
      </c>
      <c r="X15" s="67">
        <v>2.806</v>
      </c>
      <c r="Y15" s="67">
        <v>2.8820000000000001</v>
      </c>
      <c r="Z15" s="67">
        <v>2.8180000000000001</v>
      </c>
      <c r="AA15" s="69">
        <v>2.621</v>
      </c>
      <c r="AB15" s="69">
        <v>2.8570000000000002</v>
      </c>
      <c r="AC15" s="70">
        <v>2.1456</v>
      </c>
      <c r="AD15" s="69">
        <v>2.6440000000000001</v>
      </c>
      <c r="AE15" s="69">
        <v>3.1675</v>
      </c>
      <c r="AF15" s="71">
        <v>1.9883</v>
      </c>
      <c r="AG15" s="69">
        <v>2.75</v>
      </c>
      <c r="AH15" s="69">
        <v>2.867</v>
      </c>
      <c r="AI15" s="69">
        <v>2.8056000000000001</v>
      </c>
      <c r="AJ15" s="69">
        <v>3.0871</v>
      </c>
      <c r="AK15" s="69">
        <v>3.11</v>
      </c>
      <c r="AL15" s="69">
        <v>3.0249999999999999</v>
      </c>
      <c r="AM15" s="69">
        <v>2.9819</v>
      </c>
      <c r="AN15" s="69">
        <v>2.8231999999999999</v>
      </c>
      <c r="AO15" s="69">
        <v>3.0501999999999998</v>
      </c>
      <c r="AP15" s="69">
        <v>2.8995000000000002</v>
      </c>
      <c r="AQ15" s="71">
        <v>3.9079999999999999</v>
      </c>
      <c r="AR15" s="69">
        <v>2.8885999999999998</v>
      </c>
      <c r="AS15" s="69">
        <v>2.7010999999999998</v>
      </c>
      <c r="AT15" s="69">
        <v>2.9779</v>
      </c>
      <c r="AU15" s="71">
        <v>2.2869000000000002</v>
      </c>
      <c r="AV15" s="71">
        <v>3.8269000000000002</v>
      </c>
      <c r="AW15" s="71">
        <v>3.8464999999999998</v>
      </c>
      <c r="AX15" s="71">
        <v>3.4973000000000001</v>
      </c>
      <c r="AY15" s="71">
        <v>3.6892999999999998</v>
      </c>
      <c r="AZ15" s="69">
        <v>2.5552999999999999</v>
      </c>
      <c r="BA15" s="69">
        <v>3.0861999999999998</v>
      </c>
      <c r="BB15" s="71">
        <v>2.2418</v>
      </c>
      <c r="BC15" s="71">
        <v>2.2427000000000001</v>
      </c>
    </row>
    <row r="16" spans="2:55" x14ac:dyDescent="0.15">
      <c r="B16" s="58" t="s">
        <v>69</v>
      </c>
      <c r="C16" s="67">
        <v>0.114</v>
      </c>
      <c r="D16" s="68">
        <v>0.13</v>
      </c>
      <c r="E16" s="67">
        <v>0.13700000000000001</v>
      </c>
      <c r="F16" s="67">
        <v>0.113</v>
      </c>
      <c r="G16" s="67">
        <v>0.104</v>
      </c>
      <c r="H16" s="67">
        <v>0.129</v>
      </c>
      <c r="I16" s="67">
        <v>0.15</v>
      </c>
      <c r="J16" s="67">
        <v>0.08</v>
      </c>
      <c r="K16" s="67">
        <v>9.6000000000000002E-2</v>
      </c>
      <c r="L16" s="68">
        <v>0.129</v>
      </c>
      <c r="M16" s="68">
        <v>0.14499999999999999</v>
      </c>
      <c r="N16" s="68">
        <v>0.158</v>
      </c>
      <c r="O16" s="67">
        <v>0.122</v>
      </c>
      <c r="P16" s="67">
        <v>0.10100000000000001</v>
      </c>
      <c r="Q16" s="67">
        <v>0.1</v>
      </c>
      <c r="R16" s="67">
        <v>0.105</v>
      </c>
      <c r="S16" s="67">
        <v>0.104</v>
      </c>
      <c r="T16" s="67">
        <v>0.114</v>
      </c>
      <c r="U16" s="68">
        <v>0.183</v>
      </c>
      <c r="V16" s="68">
        <v>0.152</v>
      </c>
      <c r="W16" s="68">
        <v>0.128</v>
      </c>
      <c r="X16" s="67">
        <v>9.6000000000000002E-2</v>
      </c>
      <c r="Y16" s="67">
        <v>9.9000000000000005E-2</v>
      </c>
      <c r="Z16" s="67">
        <v>9.6000000000000002E-2</v>
      </c>
      <c r="AA16" s="69">
        <v>0.105</v>
      </c>
      <c r="AB16" s="69">
        <v>8.4000000000000005E-2</v>
      </c>
      <c r="AC16" s="70">
        <v>0.1298</v>
      </c>
      <c r="AD16" s="69">
        <v>9.1600000000000001E-2</v>
      </c>
      <c r="AE16" s="69">
        <v>0.14269999999999999</v>
      </c>
      <c r="AF16" s="71">
        <v>6.6500000000000004E-2</v>
      </c>
      <c r="AG16" s="69">
        <v>0.1114</v>
      </c>
      <c r="AH16" s="69">
        <v>0.1363</v>
      </c>
      <c r="AI16" s="69">
        <v>0.11210000000000001</v>
      </c>
      <c r="AJ16" s="69">
        <v>0.12139999999999999</v>
      </c>
      <c r="AK16" s="69">
        <v>0.13980000000000001</v>
      </c>
      <c r="AL16" s="69">
        <v>0.1172</v>
      </c>
      <c r="AM16" s="69">
        <v>0.1273</v>
      </c>
      <c r="AN16" s="69">
        <v>9.2299999999999993E-2</v>
      </c>
      <c r="AO16" s="69">
        <v>0.1278</v>
      </c>
      <c r="AP16" s="69">
        <v>0.11459999999999999</v>
      </c>
      <c r="AQ16" s="71">
        <v>0.23319999999999999</v>
      </c>
      <c r="AR16" s="69">
        <v>9.6600000000000005E-2</v>
      </c>
      <c r="AS16" s="69">
        <v>0.1002</v>
      </c>
      <c r="AT16" s="69">
        <v>0.113</v>
      </c>
      <c r="AU16" s="71">
        <v>8.9499999999999996E-2</v>
      </c>
      <c r="AV16" s="71">
        <v>0.20030000000000001</v>
      </c>
      <c r="AW16" s="71">
        <v>0.19620000000000001</v>
      </c>
      <c r="AX16" s="71">
        <v>0.16700000000000001</v>
      </c>
      <c r="AY16" s="71">
        <v>0.18010000000000001</v>
      </c>
      <c r="AZ16" s="69">
        <v>0.1021</v>
      </c>
      <c r="BA16" s="69">
        <v>0.13020000000000001</v>
      </c>
      <c r="BB16" s="71">
        <v>9.7900000000000001E-2</v>
      </c>
      <c r="BC16" s="71">
        <v>8.77E-2</v>
      </c>
    </row>
    <row r="17" spans="2:55" x14ac:dyDescent="0.15">
      <c r="B17" s="64" t="s">
        <v>76</v>
      </c>
      <c r="C17" s="72">
        <v>99.884999999999991</v>
      </c>
      <c r="D17" s="73">
        <v>99.771000000000015</v>
      </c>
      <c r="E17" s="72">
        <v>99.906999999999996</v>
      </c>
      <c r="F17" s="72">
        <v>100.23</v>
      </c>
      <c r="G17" s="72">
        <v>100.09699999999999</v>
      </c>
      <c r="H17" s="72">
        <v>99.778000000000006</v>
      </c>
      <c r="I17" s="72">
        <v>99.832000000000008</v>
      </c>
      <c r="J17" s="72">
        <v>99.852999999999994</v>
      </c>
      <c r="K17" s="72">
        <v>100.11600000000001</v>
      </c>
      <c r="L17" s="73">
        <v>99.968000000000004</v>
      </c>
      <c r="M17" s="73">
        <v>100.11799999999999</v>
      </c>
      <c r="N17" s="73">
        <v>100.044</v>
      </c>
      <c r="O17" s="72">
        <v>99.995999999999995</v>
      </c>
      <c r="P17" s="72">
        <v>99.6</v>
      </c>
      <c r="Q17" s="72">
        <v>99.79</v>
      </c>
      <c r="R17" s="72">
        <v>100.072</v>
      </c>
      <c r="S17" s="72">
        <v>99.838999999999999</v>
      </c>
      <c r="T17" s="72">
        <v>100.10600000000001</v>
      </c>
      <c r="U17" s="73">
        <v>99.725000000000009</v>
      </c>
      <c r="V17" s="73">
        <v>100.19999999999999</v>
      </c>
      <c r="W17" s="73">
        <v>99.841999999999985</v>
      </c>
      <c r="X17" s="72">
        <v>99.623999999999995</v>
      </c>
      <c r="Y17" s="72">
        <v>100.01500000000003</v>
      </c>
      <c r="Z17" s="72">
        <v>99.958999999999989</v>
      </c>
      <c r="AA17" s="72">
        <v>100.22799999999999</v>
      </c>
      <c r="AB17" s="72">
        <v>100.631</v>
      </c>
      <c r="AC17" s="74">
        <v>99.961699999999993</v>
      </c>
      <c r="AD17" s="72">
        <v>100.59370000000001</v>
      </c>
      <c r="AE17" s="72">
        <v>100.50090000000002</v>
      </c>
      <c r="AF17" s="73">
        <v>100.404</v>
      </c>
      <c r="AG17" s="72">
        <v>100.50649999999999</v>
      </c>
      <c r="AH17" s="72">
        <v>99.740700000000018</v>
      </c>
      <c r="AI17" s="72">
        <v>100.37969999999999</v>
      </c>
      <c r="AJ17" s="72">
        <v>100.46600000000001</v>
      </c>
      <c r="AK17" s="72">
        <v>101.06899999999999</v>
      </c>
      <c r="AL17" s="72">
        <v>100.59949999999999</v>
      </c>
      <c r="AM17" s="72">
        <v>100.5361</v>
      </c>
      <c r="AN17" s="72">
        <v>100.73649999999999</v>
      </c>
      <c r="AO17" s="72">
        <v>99.517899999999997</v>
      </c>
      <c r="AP17" s="72">
        <v>100.77379999999999</v>
      </c>
      <c r="AQ17" s="73">
        <v>99.38369999999999</v>
      </c>
      <c r="AR17" s="72">
        <v>100.15989999999999</v>
      </c>
      <c r="AS17" s="72">
        <v>100.45469999999999</v>
      </c>
      <c r="AT17" s="72">
        <v>99.322699999999998</v>
      </c>
      <c r="AU17" s="73">
        <v>99.023099999999999</v>
      </c>
      <c r="AV17" s="73">
        <v>100.685</v>
      </c>
      <c r="AW17" s="73">
        <v>99.439400000000006</v>
      </c>
      <c r="AX17" s="73">
        <v>100.1542</v>
      </c>
      <c r="AY17" s="73">
        <v>99.751999999999995</v>
      </c>
      <c r="AZ17" s="72">
        <v>98.479399999999984</v>
      </c>
      <c r="BA17" s="72">
        <v>100.21650000000001</v>
      </c>
      <c r="BB17" s="73">
        <v>99.934499999999971</v>
      </c>
      <c r="BC17" s="73">
        <v>99.954700000000003</v>
      </c>
    </row>
    <row r="18" spans="2:55" x14ac:dyDescent="0.15">
      <c r="C18" s="67"/>
      <c r="D18" s="68"/>
      <c r="E18" s="67"/>
      <c r="F18" s="67"/>
      <c r="G18" s="67"/>
      <c r="H18" s="67"/>
      <c r="I18" s="67"/>
      <c r="J18" s="67"/>
      <c r="K18" s="67"/>
      <c r="L18" s="68"/>
      <c r="M18" s="68"/>
      <c r="N18" s="68"/>
      <c r="O18" s="67"/>
      <c r="P18" s="67"/>
      <c r="Q18" s="67"/>
      <c r="R18" s="67"/>
      <c r="S18" s="67"/>
      <c r="T18" s="67"/>
      <c r="U18" s="68"/>
      <c r="V18" s="68"/>
      <c r="W18" s="68"/>
      <c r="X18" s="67"/>
      <c r="Y18" s="67"/>
      <c r="Z18" s="67"/>
      <c r="AA18" s="69"/>
      <c r="AB18" s="69"/>
      <c r="AC18" s="70"/>
      <c r="AD18" s="69"/>
      <c r="AE18" s="69"/>
      <c r="AF18" s="71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71"/>
      <c r="AR18" s="69"/>
      <c r="AS18" s="69"/>
      <c r="AT18" s="69"/>
      <c r="AU18" s="71"/>
      <c r="AV18" s="71"/>
      <c r="AW18" s="71"/>
      <c r="AX18" s="71"/>
      <c r="AY18" s="71"/>
      <c r="AZ18" s="69"/>
      <c r="BA18" s="69"/>
      <c r="BB18" s="71"/>
      <c r="BC18" s="71"/>
    </row>
    <row r="19" spans="2:55" x14ac:dyDescent="0.15">
      <c r="B19" s="58" t="s">
        <v>129</v>
      </c>
      <c r="C19" s="75">
        <v>71.541644440182978</v>
      </c>
      <c r="D19" s="76">
        <v>69.554435166869197</v>
      </c>
      <c r="E19" s="75">
        <v>72.838418326553381</v>
      </c>
      <c r="F19" s="75">
        <v>73.044428420658576</v>
      </c>
      <c r="G19" s="75">
        <v>73.424097308441787</v>
      </c>
      <c r="H19" s="75">
        <v>72.355762865559072</v>
      </c>
      <c r="I19" s="75">
        <v>71.296895267809532</v>
      </c>
      <c r="J19" s="75">
        <v>73.265178012277005</v>
      </c>
      <c r="K19" s="75">
        <v>73.014308930325669</v>
      </c>
      <c r="L19" s="76">
        <v>70.347499381642081</v>
      </c>
      <c r="M19" s="76">
        <v>69.671907818916637</v>
      </c>
      <c r="N19" s="76">
        <v>63.609211830434617</v>
      </c>
      <c r="O19" s="75">
        <v>70.810636162434051</v>
      </c>
      <c r="P19" s="75">
        <v>75.325701585758736</v>
      </c>
      <c r="Q19" s="75">
        <v>74.189217979557</v>
      </c>
      <c r="R19" s="75">
        <v>72.049110156592889</v>
      </c>
      <c r="S19" s="75">
        <v>70.951671426202438</v>
      </c>
      <c r="T19" s="75">
        <v>70.957778354268982</v>
      </c>
      <c r="U19" s="76">
        <v>60.628284226516648</v>
      </c>
      <c r="V19" s="76">
        <v>63.994451614883118</v>
      </c>
      <c r="W19" s="76">
        <v>69.450538629898631</v>
      </c>
      <c r="X19" s="75">
        <v>74.497451541133827</v>
      </c>
      <c r="Y19" s="75">
        <v>73.625741682902117</v>
      </c>
      <c r="Z19" s="75">
        <v>74.13763625596097</v>
      </c>
      <c r="AA19" s="77">
        <v>76.032606827209946</v>
      </c>
      <c r="AB19" s="77">
        <v>74.214377791333717</v>
      </c>
      <c r="AC19" s="78">
        <v>80.327288974379613</v>
      </c>
      <c r="AD19" s="77">
        <v>76.221479918029985</v>
      </c>
      <c r="AE19" s="77">
        <v>71.238121138341</v>
      </c>
      <c r="AF19" s="79">
        <v>81.992026373493545</v>
      </c>
      <c r="AG19" s="77">
        <v>75.070184623205364</v>
      </c>
      <c r="AH19" s="77">
        <v>73.494801157420596</v>
      </c>
      <c r="AI19" s="77">
        <v>74.71000147274718</v>
      </c>
      <c r="AJ19" s="77">
        <v>71.943587704377563</v>
      </c>
      <c r="AK19" s="77">
        <v>72.076089940061507</v>
      </c>
      <c r="AL19" s="77">
        <v>72.290758149868765</v>
      </c>
      <c r="AM19" s="77">
        <v>72.874409139135878</v>
      </c>
      <c r="AN19" s="77">
        <v>74.334459962363397</v>
      </c>
      <c r="AO19" s="77">
        <v>72.336813115124059</v>
      </c>
      <c r="AP19" s="77">
        <v>73.649964043235215</v>
      </c>
      <c r="AQ19" s="79">
        <v>63.574148756428706</v>
      </c>
      <c r="AR19" s="77">
        <v>73.583554129619827</v>
      </c>
      <c r="AS19" s="77">
        <v>75.461265997570806</v>
      </c>
      <c r="AT19" s="77">
        <v>72.94396512782771</v>
      </c>
      <c r="AU19" s="79">
        <v>79.08021984500941</v>
      </c>
      <c r="AV19" s="79">
        <v>64.500447310282311</v>
      </c>
      <c r="AW19" s="79">
        <v>64.47086694611437</v>
      </c>
      <c r="AX19" s="79">
        <v>68.152480394121056</v>
      </c>
      <c r="AY19" s="79">
        <v>65.803322703304175</v>
      </c>
      <c r="AZ19" s="77">
        <v>76.452995548975849</v>
      </c>
      <c r="BA19" s="77">
        <v>71.945148789231638</v>
      </c>
      <c r="BB19" s="79">
        <v>79.516304587091469</v>
      </c>
      <c r="BC19" s="79">
        <v>79.295035759999195</v>
      </c>
    </row>
    <row r="20" spans="2:55" x14ac:dyDescent="0.15">
      <c r="B20" s="58" t="s">
        <v>130</v>
      </c>
      <c r="C20" s="75">
        <v>27.789205381586289</v>
      </c>
      <c r="D20" s="76">
        <v>29.674083472980097</v>
      </c>
      <c r="E20" s="75">
        <v>26.35834917147708</v>
      </c>
      <c r="F20" s="75">
        <v>26.296391428280831</v>
      </c>
      <c r="G20" s="75">
        <v>25.970214051884085</v>
      </c>
      <c r="H20" s="75">
        <v>26.891444579786413</v>
      </c>
      <c r="I20" s="75">
        <v>27.821891260165525</v>
      </c>
      <c r="J20" s="75">
        <v>26.26427363318432</v>
      </c>
      <c r="K20" s="75">
        <v>26.425572409245973</v>
      </c>
      <c r="L20" s="76">
        <v>28.896217462592226</v>
      </c>
      <c r="M20" s="76">
        <v>29.475427769820303</v>
      </c>
      <c r="N20" s="76">
        <v>35.476762900226603</v>
      </c>
      <c r="O20" s="75">
        <v>28.48047520512608</v>
      </c>
      <c r="P20" s="75">
        <v>24.068222983116879</v>
      </c>
      <c r="Q20" s="75">
        <v>25.224935098986077</v>
      </c>
      <c r="R20" s="75">
        <v>27.343668898000427</v>
      </c>
      <c r="S20" s="75">
        <v>28.441655772723969</v>
      </c>
      <c r="T20" s="75">
        <v>28.369257957586917</v>
      </c>
      <c r="U20" s="76">
        <v>38.284267314326719</v>
      </c>
      <c r="V20" s="76">
        <v>35.125344815376195</v>
      </c>
      <c r="W20" s="76">
        <v>29.811244255166066</v>
      </c>
      <c r="X20" s="75">
        <v>24.941112712562873</v>
      </c>
      <c r="Y20" s="75">
        <v>25.791329379381857</v>
      </c>
      <c r="Z20" s="75">
        <v>25.295378066855967</v>
      </c>
      <c r="AA20" s="77">
        <v>23.351869718424911</v>
      </c>
      <c r="AB20" s="77">
        <v>25.296264859876899</v>
      </c>
      <c r="AC20" s="78">
        <v>18.917859121542918</v>
      </c>
      <c r="AD20" s="77">
        <v>23.247304909747715</v>
      </c>
      <c r="AE20" s="77">
        <v>27.931891402607047</v>
      </c>
      <c r="AF20" s="79">
        <v>17.619293742272045</v>
      </c>
      <c r="AG20" s="77">
        <v>24.281055628195713</v>
      </c>
      <c r="AH20" s="77">
        <v>25.699349007972923</v>
      </c>
      <c r="AI20" s="77">
        <v>24.640623783502843</v>
      </c>
      <c r="AJ20" s="77">
        <v>27.34709106046909</v>
      </c>
      <c r="AK20" s="77">
        <v>27.119833077046636</v>
      </c>
      <c r="AL20" s="77">
        <v>27.018792221853101</v>
      </c>
      <c r="AM20" s="77">
        <v>26.382711000450431</v>
      </c>
      <c r="AN20" s="77">
        <v>25.123777671619148</v>
      </c>
      <c r="AO20" s="77">
        <v>26.919261273351566</v>
      </c>
      <c r="AP20" s="77">
        <v>25.680567743495853</v>
      </c>
      <c r="AQ20" s="79">
        <v>35.046476748743366</v>
      </c>
      <c r="AR20" s="77">
        <v>25.846343730527128</v>
      </c>
      <c r="AS20" s="77">
        <v>23.952670291125642</v>
      </c>
      <c r="AT20" s="77">
        <v>26.396956776881819</v>
      </c>
      <c r="AU20" s="79">
        <v>20.39460303143316</v>
      </c>
      <c r="AV20" s="79">
        <v>34.31769120349842</v>
      </c>
      <c r="AW20" s="79">
        <v>34.375424740289901</v>
      </c>
      <c r="AX20" s="79">
        <v>30.877370310779266</v>
      </c>
      <c r="AY20" s="79">
        <v>33.132441497833796</v>
      </c>
      <c r="AZ20" s="77">
        <v>22.943800892132803</v>
      </c>
      <c r="BA20" s="77">
        <v>27.29711447754875</v>
      </c>
      <c r="BB20" s="79">
        <v>19.91155107807306</v>
      </c>
      <c r="BC20" s="79">
        <v>20.185585178476234</v>
      </c>
    </row>
    <row r="21" spans="2:55" x14ac:dyDescent="0.15">
      <c r="B21" s="64" t="s">
        <v>131</v>
      </c>
      <c r="C21" s="80">
        <v>0.66915017823074385</v>
      </c>
      <c r="D21" s="81">
        <v>0.77148136015071644</v>
      </c>
      <c r="E21" s="80">
        <v>0.80323250196952822</v>
      </c>
      <c r="F21" s="80">
        <v>0.65918015106059591</v>
      </c>
      <c r="G21" s="80">
        <v>0.60568863967410647</v>
      </c>
      <c r="H21" s="80">
        <v>0.75279255465451278</v>
      </c>
      <c r="I21" s="80">
        <v>0.88121347202493949</v>
      </c>
      <c r="J21" s="80">
        <v>0.47054835453867222</v>
      </c>
      <c r="K21" s="80">
        <v>0.56011866042835545</v>
      </c>
      <c r="L21" s="81">
        <v>0.75628315576570626</v>
      </c>
      <c r="M21" s="81">
        <v>0.85266441126305736</v>
      </c>
      <c r="N21" s="81">
        <v>0.91402526933876127</v>
      </c>
      <c r="O21" s="80">
        <v>0.70888863243987932</v>
      </c>
      <c r="P21" s="80">
        <v>0.60607543112439666</v>
      </c>
      <c r="Q21" s="80">
        <v>0.58584692145691042</v>
      </c>
      <c r="R21" s="80">
        <v>0.60722094540670668</v>
      </c>
      <c r="S21" s="80">
        <v>0.60667280107360577</v>
      </c>
      <c r="T21" s="80">
        <v>0.67296368814411389</v>
      </c>
      <c r="U21" s="81">
        <v>1.0874484591566345</v>
      </c>
      <c r="V21" s="81">
        <v>0.8802035697406918</v>
      </c>
      <c r="W21" s="81">
        <v>0.73821711493529985</v>
      </c>
      <c r="X21" s="80">
        <v>0.56143574630328896</v>
      </c>
      <c r="Y21" s="80">
        <v>0.58292893771603316</v>
      </c>
      <c r="Z21" s="80">
        <v>0.56698567718307047</v>
      </c>
      <c r="AA21" s="80">
        <v>0.61552345436514899</v>
      </c>
      <c r="AB21" s="80">
        <v>0.4893573487893717</v>
      </c>
      <c r="AC21" s="82">
        <v>0.75485190407746283</v>
      </c>
      <c r="AD21" s="80">
        <v>0.53121517222229064</v>
      </c>
      <c r="AE21" s="80">
        <v>0.82998745905195914</v>
      </c>
      <c r="AF21" s="81">
        <v>0.38867988423440775</v>
      </c>
      <c r="AG21" s="80">
        <v>0.64875974859892505</v>
      </c>
      <c r="AH21" s="80">
        <v>0.80584983460647575</v>
      </c>
      <c r="AI21" s="80">
        <v>0.64937474374996773</v>
      </c>
      <c r="AJ21" s="80">
        <v>0.70932123515334822</v>
      </c>
      <c r="AK21" s="80">
        <v>0.80407698289187057</v>
      </c>
      <c r="AL21" s="80">
        <v>0.69044962827808565</v>
      </c>
      <c r="AM21" s="80">
        <v>0.74287986041369825</v>
      </c>
      <c r="AN21" s="80">
        <v>0.54176236601746508</v>
      </c>
      <c r="AO21" s="80">
        <v>0.74392561152435221</v>
      </c>
      <c r="AP21" s="80">
        <v>0.66946821326893025</v>
      </c>
      <c r="AQ21" s="81">
        <v>1.3793744948279336</v>
      </c>
      <c r="AR21" s="80">
        <v>0.57010213985304325</v>
      </c>
      <c r="AS21" s="80">
        <v>0.58606371130354684</v>
      </c>
      <c r="AT21" s="80">
        <v>0.65907809529047223</v>
      </c>
      <c r="AU21" s="81">
        <v>0.52517712355742308</v>
      </c>
      <c r="AV21" s="81">
        <v>1.1818614862192716</v>
      </c>
      <c r="AW21" s="81">
        <v>1.1537083135957267</v>
      </c>
      <c r="AX21" s="81">
        <v>0.97014929509969683</v>
      </c>
      <c r="AY21" s="81">
        <v>1.0642357988620217</v>
      </c>
      <c r="AZ21" s="80">
        <v>0.60320355889133437</v>
      </c>
      <c r="BA21" s="80">
        <v>0.75773673321961199</v>
      </c>
      <c r="BB21" s="81">
        <v>0.57214433483547245</v>
      </c>
      <c r="BC21" s="81">
        <v>0.51937906152456659</v>
      </c>
    </row>
    <row r="22" spans="2:55" x14ac:dyDescent="0.15">
      <c r="AA22" s="62"/>
      <c r="AB22" s="62"/>
      <c r="AC22" s="63"/>
      <c r="AD22" s="62"/>
      <c r="AE22" s="62"/>
      <c r="AF22" s="59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59"/>
      <c r="AR22" s="62"/>
      <c r="AS22" s="62"/>
      <c r="AT22" s="62"/>
      <c r="AU22" s="59"/>
      <c r="AV22" s="59"/>
      <c r="AW22" s="59"/>
      <c r="AX22" s="59"/>
      <c r="AY22" s="59"/>
      <c r="AZ22" s="62"/>
      <c r="BA22" s="62"/>
      <c r="BB22" s="59"/>
      <c r="BC22" s="59"/>
    </row>
    <row r="23" spans="2:55" x14ac:dyDescent="0.15">
      <c r="B23" s="59" t="s">
        <v>168</v>
      </c>
      <c r="C23" s="62" t="s">
        <v>169</v>
      </c>
      <c r="D23" s="59" t="s">
        <v>169</v>
      </c>
      <c r="E23" s="62" t="s">
        <v>169</v>
      </c>
      <c r="F23" s="62" t="s">
        <v>169</v>
      </c>
      <c r="G23" s="62" t="s">
        <v>169</v>
      </c>
      <c r="H23" s="62" t="s">
        <v>169</v>
      </c>
      <c r="I23" s="62" t="s">
        <v>169</v>
      </c>
      <c r="J23" s="62" t="s">
        <v>169</v>
      </c>
      <c r="K23" s="62" t="s">
        <v>169</v>
      </c>
      <c r="L23" s="59" t="s">
        <v>169</v>
      </c>
      <c r="M23" s="59" t="s">
        <v>169</v>
      </c>
      <c r="N23" s="59" t="s">
        <v>169</v>
      </c>
      <c r="O23" s="62" t="s">
        <v>169</v>
      </c>
      <c r="P23" s="62" t="s">
        <v>169</v>
      </c>
      <c r="Q23" s="62" t="s">
        <v>169</v>
      </c>
      <c r="R23" s="62" t="s">
        <v>169</v>
      </c>
      <c r="S23" s="62" t="s">
        <v>169</v>
      </c>
      <c r="T23" s="62" t="s">
        <v>169</v>
      </c>
      <c r="U23" s="59" t="s">
        <v>169</v>
      </c>
      <c r="V23" s="59" t="s">
        <v>169</v>
      </c>
      <c r="W23" s="59" t="s">
        <v>169</v>
      </c>
      <c r="X23" s="62" t="s">
        <v>169</v>
      </c>
      <c r="Y23" s="62" t="s">
        <v>169</v>
      </c>
      <c r="Z23" s="62" t="s">
        <v>169</v>
      </c>
      <c r="AA23" s="62" t="s">
        <v>169</v>
      </c>
      <c r="AB23" s="62" t="s">
        <v>169</v>
      </c>
      <c r="AC23" s="63" t="s">
        <v>145</v>
      </c>
      <c r="AD23" s="62" t="s">
        <v>145</v>
      </c>
      <c r="AE23" s="62" t="s">
        <v>145</v>
      </c>
      <c r="AF23" s="59" t="s">
        <v>145</v>
      </c>
      <c r="AG23" s="62" t="s">
        <v>145</v>
      </c>
      <c r="AH23" s="62" t="s">
        <v>145</v>
      </c>
      <c r="AI23" s="62" t="s">
        <v>145</v>
      </c>
      <c r="AJ23" s="62" t="s">
        <v>145</v>
      </c>
      <c r="AK23" s="62" t="s">
        <v>145</v>
      </c>
      <c r="AL23" s="62" t="s">
        <v>145</v>
      </c>
      <c r="AM23" s="62" t="s">
        <v>145</v>
      </c>
      <c r="AN23" s="62" t="s">
        <v>145</v>
      </c>
      <c r="AO23" s="62" t="s">
        <v>145</v>
      </c>
      <c r="AP23" s="62" t="s">
        <v>145</v>
      </c>
      <c r="AQ23" s="59" t="s">
        <v>145</v>
      </c>
      <c r="AR23" s="62" t="s">
        <v>145</v>
      </c>
      <c r="AS23" s="62" t="s">
        <v>145</v>
      </c>
      <c r="AT23" s="62" t="s">
        <v>145</v>
      </c>
      <c r="AU23" s="59" t="s">
        <v>145</v>
      </c>
      <c r="AV23" s="59" t="s">
        <v>145</v>
      </c>
      <c r="AW23" s="59" t="s">
        <v>145</v>
      </c>
      <c r="AX23" s="59" t="s">
        <v>145</v>
      </c>
      <c r="AY23" s="59" t="s">
        <v>145</v>
      </c>
      <c r="AZ23" s="62" t="s">
        <v>145</v>
      </c>
      <c r="BA23" s="62" t="s">
        <v>145</v>
      </c>
      <c r="BB23" s="59" t="s">
        <v>145</v>
      </c>
      <c r="BC23" s="59" t="s">
        <v>145</v>
      </c>
    </row>
    <row r="24" spans="2:55" x14ac:dyDescent="0.15">
      <c r="B24" s="64" t="s">
        <v>151</v>
      </c>
      <c r="C24" s="65">
        <v>1</v>
      </c>
      <c r="D24" s="64">
        <v>1</v>
      </c>
      <c r="E24" s="65">
        <v>1</v>
      </c>
      <c r="F24" s="65">
        <v>1</v>
      </c>
      <c r="G24" s="65">
        <v>1</v>
      </c>
      <c r="H24" s="65">
        <v>1</v>
      </c>
      <c r="I24" s="65">
        <v>1</v>
      </c>
      <c r="J24" s="65">
        <v>1</v>
      </c>
      <c r="K24" s="65">
        <v>1</v>
      </c>
      <c r="L24" s="64">
        <v>1</v>
      </c>
      <c r="M24" s="64">
        <v>1</v>
      </c>
      <c r="N24" s="64">
        <v>1</v>
      </c>
      <c r="O24" s="65">
        <v>1</v>
      </c>
      <c r="P24" s="65">
        <v>1</v>
      </c>
      <c r="Q24" s="65">
        <v>1</v>
      </c>
      <c r="R24" s="65">
        <v>1</v>
      </c>
      <c r="S24" s="65">
        <v>1</v>
      </c>
      <c r="T24" s="65">
        <v>1</v>
      </c>
      <c r="U24" s="64">
        <v>1</v>
      </c>
      <c r="V24" s="64">
        <v>1</v>
      </c>
      <c r="W24" s="64">
        <v>1</v>
      </c>
      <c r="X24" s="65">
        <v>1</v>
      </c>
      <c r="Y24" s="65">
        <v>1</v>
      </c>
      <c r="Z24" s="65">
        <v>1</v>
      </c>
      <c r="AA24" s="65">
        <v>1</v>
      </c>
      <c r="AB24" s="65">
        <v>1</v>
      </c>
      <c r="AC24" s="66">
        <v>9</v>
      </c>
      <c r="AD24" s="65">
        <v>9</v>
      </c>
      <c r="AE24" s="65">
        <v>9</v>
      </c>
      <c r="AF24" s="64">
        <v>9</v>
      </c>
      <c r="AG24" s="65">
        <v>9</v>
      </c>
      <c r="AH24" s="65">
        <v>9</v>
      </c>
      <c r="AI24" s="65">
        <v>9</v>
      </c>
      <c r="AJ24" s="65">
        <v>3</v>
      </c>
      <c r="AK24" s="65">
        <v>3</v>
      </c>
      <c r="AL24" s="65">
        <v>3</v>
      </c>
      <c r="AM24" s="65">
        <v>3</v>
      </c>
      <c r="AN24" s="65">
        <v>3</v>
      </c>
      <c r="AO24" s="65">
        <v>3</v>
      </c>
      <c r="AP24" s="65">
        <v>3</v>
      </c>
      <c r="AQ24" s="64">
        <v>10</v>
      </c>
      <c r="AR24" s="65">
        <v>10</v>
      </c>
      <c r="AS24" s="65">
        <v>10</v>
      </c>
      <c r="AT24" s="65">
        <v>1</v>
      </c>
      <c r="AU24" s="64">
        <v>1</v>
      </c>
      <c r="AV24" s="64">
        <v>1</v>
      </c>
      <c r="AW24" s="64">
        <v>1</v>
      </c>
      <c r="AX24" s="64">
        <v>1</v>
      </c>
      <c r="AY24" s="64">
        <v>1</v>
      </c>
      <c r="AZ24" s="65">
        <v>1</v>
      </c>
      <c r="BA24" s="65">
        <v>1</v>
      </c>
      <c r="BB24" s="64">
        <v>1</v>
      </c>
      <c r="BC24" s="64">
        <v>6</v>
      </c>
    </row>
    <row r="25" spans="2:55" x14ac:dyDescent="0.15">
      <c r="AA25" s="62"/>
      <c r="AB25" s="62"/>
      <c r="AC25" s="63"/>
      <c r="AD25" s="62"/>
      <c r="AE25" s="62"/>
      <c r="AF25" s="59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59"/>
      <c r="AR25" s="62"/>
      <c r="AS25" s="62"/>
      <c r="AT25" s="62"/>
      <c r="AU25" s="59"/>
      <c r="AV25" s="59"/>
      <c r="AW25" s="59"/>
      <c r="AX25" s="59"/>
      <c r="AY25" s="59"/>
      <c r="AZ25" s="62"/>
      <c r="BA25" s="62"/>
      <c r="BB25" s="59"/>
      <c r="BC25" s="59"/>
    </row>
    <row r="26" spans="2:55" x14ac:dyDescent="0.15">
      <c r="B26" s="58" t="s">
        <v>64</v>
      </c>
      <c r="C26" s="67">
        <v>50.192815100466817</v>
      </c>
      <c r="D26" s="68">
        <v>50.192815100466817</v>
      </c>
      <c r="E26" s="67">
        <v>50.192815100466817</v>
      </c>
      <c r="F26" s="67">
        <v>50.192815100466817</v>
      </c>
      <c r="G26" s="67">
        <v>50.192815100466817</v>
      </c>
      <c r="H26" s="67">
        <v>50.192815100466817</v>
      </c>
      <c r="I26" s="67">
        <v>50.192815100466817</v>
      </c>
      <c r="J26" s="67">
        <v>50.192815100466817</v>
      </c>
      <c r="K26" s="67">
        <v>50.192815100466817</v>
      </c>
      <c r="L26" s="68">
        <v>50.192815100466817</v>
      </c>
      <c r="M26" s="68">
        <v>50.192815100466817</v>
      </c>
      <c r="N26" s="68">
        <v>50.192815100466817</v>
      </c>
      <c r="O26" s="67">
        <v>50.192815100466817</v>
      </c>
      <c r="P26" s="67">
        <v>50.192815100466817</v>
      </c>
      <c r="Q26" s="67">
        <v>50.192815100466817</v>
      </c>
      <c r="R26" s="67">
        <v>50.192815100466817</v>
      </c>
      <c r="S26" s="67">
        <v>50.192815100466817</v>
      </c>
      <c r="T26" s="67">
        <v>50.192815100466817</v>
      </c>
      <c r="U26" s="68">
        <v>50.192815100466817</v>
      </c>
      <c r="V26" s="68">
        <v>50.192815100466817</v>
      </c>
      <c r="W26" s="68">
        <v>50.192815100466817</v>
      </c>
      <c r="X26" s="67">
        <v>50.192815100466817</v>
      </c>
      <c r="Y26" s="67">
        <v>50.192815100466817</v>
      </c>
      <c r="Z26" s="67">
        <v>50.192815100466817</v>
      </c>
      <c r="AA26" s="69">
        <v>50.192815100466817</v>
      </c>
      <c r="AB26" s="69">
        <v>50.192815100466817</v>
      </c>
      <c r="AC26" s="70">
        <v>49.761201210757754</v>
      </c>
      <c r="AD26" s="69">
        <v>49.761201210757754</v>
      </c>
      <c r="AE26" s="69">
        <v>49.761201210757754</v>
      </c>
      <c r="AF26" s="71">
        <v>49.761201210757754</v>
      </c>
      <c r="AG26" s="69">
        <v>49.761201210757754</v>
      </c>
      <c r="AH26" s="69">
        <v>49.761201210757754</v>
      </c>
      <c r="AI26" s="69">
        <v>49.761201210757754</v>
      </c>
      <c r="AJ26" s="69">
        <v>49.74210347998789</v>
      </c>
      <c r="AK26" s="69">
        <v>49.74210347998789</v>
      </c>
      <c r="AL26" s="69">
        <v>49.74210347998789</v>
      </c>
      <c r="AM26" s="69">
        <v>49.74210347998789</v>
      </c>
      <c r="AN26" s="69">
        <v>49.74210347998789</v>
      </c>
      <c r="AO26" s="69">
        <v>49.74210347998789</v>
      </c>
      <c r="AP26" s="69">
        <v>49.74210347998789</v>
      </c>
      <c r="AQ26" s="71">
        <v>49.702821655623858</v>
      </c>
      <c r="AR26" s="69">
        <v>49.702821655623858</v>
      </c>
      <c r="AS26" s="69">
        <v>49.702821655623858</v>
      </c>
      <c r="AT26" s="69">
        <v>49.238595043502677</v>
      </c>
      <c r="AU26" s="71">
        <v>49.238595043502677</v>
      </c>
      <c r="AV26" s="71">
        <v>49.238595043502677</v>
      </c>
      <c r="AW26" s="71">
        <v>49.339499247058676</v>
      </c>
      <c r="AX26" s="71">
        <v>49.339499247058676</v>
      </c>
      <c r="AY26" s="71">
        <v>49.285209455107413</v>
      </c>
      <c r="AZ26" s="69">
        <v>49.285209455107413</v>
      </c>
      <c r="BA26" s="69">
        <v>49.175144166242816</v>
      </c>
      <c r="BB26" s="71">
        <v>49.475468190400619</v>
      </c>
      <c r="BC26" s="71">
        <v>49.475468190400619</v>
      </c>
    </row>
    <row r="27" spans="2:55" x14ac:dyDescent="0.15">
      <c r="B27" s="58" t="s">
        <v>66</v>
      </c>
      <c r="C27" s="67">
        <v>2.882078343819769</v>
      </c>
      <c r="D27" s="68">
        <v>2.882078343819769</v>
      </c>
      <c r="E27" s="67">
        <v>2.882078343819769</v>
      </c>
      <c r="F27" s="67">
        <v>2.882078343819769</v>
      </c>
      <c r="G27" s="67">
        <v>2.882078343819769</v>
      </c>
      <c r="H27" s="67">
        <v>2.882078343819769</v>
      </c>
      <c r="I27" s="67">
        <v>2.882078343819769</v>
      </c>
      <c r="J27" s="67">
        <v>2.882078343819769</v>
      </c>
      <c r="K27" s="67">
        <v>2.882078343819769</v>
      </c>
      <c r="L27" s="68">
        <v>2.882078343819769</v>
      </c>
      <c r="M27" s="68">
        <v>2.882078343819769</v>
      </c>
      <c r="N27" s="68">
        <v>2.882078343819769</v>
      </c>
      <c r="O27" s="67">
        <v>2.882078343819769</v>
      </c>
      <c r="P27" s="67">
        <v>2.882078343819769</v>
      </c>
      <c r="Q27" s="67">
        <v>2.882078343819769</v>
      </c>
      <c r="R27" s="67">
        <v>2.882078343819769</v>
      </c>
      <c r="S27" s="67">
        <v>2.882078343819769</v>
      </c>
      <c r="T27" s="67">
        <v>2.882078343819769</v>
      </c>
      <c r="U27" s="68">
        <v>2.882078343819769</v>
      </c>
      <c r="V27" s="68">
        <v>2.882078343819769</v>
      </c>
      <c r="W27" s="68">
        <v>2.882078343819769</v>
      </c>
      <c r="X27" s="67">
        <v>2.882078343819769</v>
      </c>
      <c r="Y27" s="67">
        <v>2.882078343819769</v>
      </c>
      <c r="Z27" s="67">
        <v>2.882078343819769</v>
      </c>
      <c r="AA27" s="69">
        <v>2.882078343819769</v>
      </c>
      <c r="AB27" s="69">
        <v>2.882078343819769</v>
      </c>
      <c r="AC27" s="70">
        <v>2.7844890506150879</v>
      </c>
      <c r="AD27" s="69">
        <v>2.7844890506150879</v>
      </c>
      <c r="AE27" s="69">
        <v>2.7844890506150879</v>
      </c>
      <c r="AF27" s="71">
        <v>2.7844890506150879</v>
      </c>
      <c r="AG27" s="69">
        <v>2.7844890506150879</v>
      </c>
      <c r="AH27" s="69">
        <v>2.7844890506150879</v>
      </c>
      <c r="AI27" s="69">
        <v>2.7844890506150879</v>
      </c>
      <c r="AJ27" s="69">
        <v>2.8664553307985523</v>
      </c>
      <c r="AK27" s="69">
        <v>2.8664553307985523</v>
      </c>
      <c r="AL27" s="69">
        <v>2.8664553307985523</v>
      </c>
      <c r="AM27" s="69">
        <v>2.8664553307985523</v>
      </c>
      <c r="AN27" s="69">
        <v>2.8664553307985523</v>
      </c>
      <c r="AO27" s="69">
        <v>2.8664553307985523</v>
      </c>
      <c r="AP27" s="69">
        <v>2.8664553307985523</v>
      </c>
      <c r="AQ27" s="71">
        <v>2.7405331237967565</v>
      </c>
      <c r="AR27" s="69">
        <v>2.7405331237967565</v>
      </c>
      <c r="AS27" s="69">
        <v>2.7405331237967565</v>
      </c>
      <c r="AT27" s="69">
        <v>2.865920011200445</v>
      </c>
      <c r="AU27" s="71">
        <v>2.865920011200445</v>
      </c>
      <c r="AV27" s="71">
        <v>2.865920011200445</v>
      </c>
      <c r="AW27" s="71">
        <v>2.8673217779434554</v>
      </c>
      <c r="AX27" s="71">
        <v>2.8673217779434554</v>
      </c>
      <c r="AY27" s="71">
        <v>2.8372519628840438</v>
      </c>
      <c r="AZ27" s="69">
        <v>2.8372519628840438</v>
      </c>
      <c r="BA27" s="69">
        <v>2.8406484442254052</v>
      </c>
      <c r="BB27" s="71">
        <v>2.8283479371898461</v>
      </c>
      <c r="BC27" s="71">
        <v>2.8283479371898461</v>
      </c>
    </row>
    <row r="28" spans="2:55" x14ac:dyDescent="0.15">
      <c r="B28" s="58" t="s">
        <v>65</v>
      </c>
      <c r="C28" s="67">
        <v>14.50172518774102</v>
      </c>
      <c r="D28" s="68">
        <v>14.50172518774102</v>
      </c>
      <c r="E28" s="67">
        <v>14.50172518774102</v>
      </c>
      <c r="F28" s="67">
        <v>14.50172518774102</v>
      </c>
      <c r="G28" s="67">
        <v>14.50172518774102</v>
      </c>
      <c r="H28" s="67">
        <v>14.50172518774102</v>
      </c>
      <c r="I28" s="67">
        <v>14.50172518774102</v>
      </c>
      <c r="J28" s="67">
        <v>14.50172518774102</v>
      </c>
      <c r="K28" s="67">
        <v>14.50172518774102</v>
      </c>
      <c r="L28" s="68">
        <v>14.50172518774102</v>
      </c>
      <c r="M28" s="68">
        <v>14.50172518774102</v>
      </c>
      <c r="N28" s="68">
        <v>14.50172518774102</v>
      </c>
      <c r="O28" s="67">
        <v>14.50172518774102</v>
      </c>
      <c r="P28" s="67">
        <v>14.50172518774102</v>
      </c>
      <c r="Q28" s="67">
        <v>14.50172518774102</v>
      </c>
      <c r="R28" s="67">
        <v>14.50172518774102</v>
      </c>
      <c r="S28" s="67">
        <v>14.50172518774102</v>
      </c>
      <c r="T28" s="67">
        <v>14.50172518774102</v>
      </c>
      <c r="U28" s="68">
        <v>14.50172518774102</v>
      </c>
      <c r="V28" s="68">
        <v>14.50172518774102</v>
      </c>
      <c r="W28" s="68">
        <v>14.50172518774102</v>
      </c>
      <c r="X28" s="67">
        <v>14.50172518774102</v>
      </c>
      <c r="Y28" s="67">
        <v>14.50172518774102</v>
      </c>
      <c r="Z28" s="67">
        <v>14.50172518774102</v>
      </c>
      <c r="AA28" s="69">
        <v>14.50172518774102</v>
      </c>
      <c r="AB28" s="69">
        <v>14.50172518774102</v>
      </c>
      <c r="AC28" s="70">
        <v>14.371791086008553</v>
      </c>
      <c r="AD28" s="69">
        <v>14.371791086008553</v>
      </c>
      <c r="AE28" s="69">
        <v>14.371791086008553</v>
      </c>
      <c r="AF28" s="71">
        <v>14.371791086008553</v>
      </c>
      <c r="AG28" s="69">
        <v>14.371791086008553</v>
      </c>
      <c r="AH28" s="69">
        <v>14.371791086008553</v>
      </c>
      <c r="AI28" s="69">
        <v>14.371791086008553</v>
      </c>
      <c r="AJ28" s="69">
        <v>14.436165935255046</v>
      </c>
      <c r="AK28" s="69">
        <v>14.436165935255046</v>
      </c>
      <c r="AL28" s="69">
        <v>14.436165935255046</v>
      </c>
      <c r="AM28" s="69">
        <v>14.436165935255046</v>
      </c>
      <c r="AN28" s="69">
        <v>14.436165935255046</v>
      </c>
      <c r="AO28" s="69">
        <v>14.436165935255046</v>
      </c>
      <c r="AP28" s="69">
        <v>14.436165935255046</v>
      </c>
      <c r="AQ28" s="71">
        <v>14.42696963225087</v>
      </c>
      <c r="AR28" s="69">
        <v>14.42696963225087</v>
      </c>
      <c r="AS28" s="69">
        <v>14.42696963225087</v>
      </c>
      <c r="AT28" s="69">
        <v>14.47217369251034</v>
      </c>
      <c r="AU28" s="71">
        <v>14.47217369251034</v>
      </c>
      <c r="AV28" s="71">
        <v>14.47217369251034</v>
      </c>
      <c r="AW28" s="71">
        <v>14.46924066319573</v>
      </c>
      <c r="AX28" s="71">
        <v>14.46924066319573</v>
      </c>
      <c r="AY28" s="71">
        <v>14.290175584830099</v>
      </c>
      <c r="AZ28" s="69">
        <v>14.290175584830099</v>
      </c>
      <c r="BA28" s="69">
        <v>14.445506125703723</v>
      </c>
      <c r="BB28" s="71">
        <v>14.281037274993581</v>
      </c>
      <c r="BC28" s="71">
        <v>14.281037274993581</v>
      </c>
    </row>
    <row r="29" spans="2:55" x14ac:dyDescent="0.15">
      <c r="B29" s="58" t="s">
        <v>72</v>
      </c>
      <c r="C29" s="67">
        <v>10.909275421148774</v>
      </c>
      <c r="D29" s="68">
        <v>10.909275421148774</v>
      </c>
      <c r="E29" s="67">
        <v>10.909275421148774</v>
      </c>
      <c r="F29" s="67">
        <v>10.909275421148774</v>
      </c>
      <c r="G29" s="67">
        <v>10.909275421148774</v>
      </c>
      <c r="H29" s="67">
        <v>10.909275421148774</v>
      </c>
      <c r="I29" s="67">
        <v>10.909275421148774</v>
      </c>
      <c r="J29" s="67">
        <v>10.909275421148774</v>
      </c>
      <c r="K29" s="67">
        <v>10.909275421148774</v>
      </c>
      <c r="L29" s="68">
        <v>10.909275421148774</v>
      </c>
      <c r="M29" s="68">
        <v>10.909275421148774</v>
      </c>
      <c r="N29" s="68">
        <v>10.909275421148774</v>
      </c>
      <c r="O29" s="67">
        <v>10.909275421148774</v>
      </c>
      <c r="P29" s="67">
        <v>10.909275421148774</v>
      </c>
      <c r="Q29" s="67">
        <v>10.909275421148774</v>
      </c>
      <c r="R29" s="67">
        <v>10.909275421148774</v>
      </c>
      <c r="S29" s="67">
        <v>10.909275421148774</v>
      </c>
      <c r="T29" s="67">
        <v>10.909275421148774</v>
      </c>
      <c r="U29" s="68">
        <v>10.909275421148774</v>
      </c>
      <c r="V29" s="68">
        <v>10.909275421148774</v>
      </c>
      <c r="W29" s="68">
        <v>10.909275421148774</v>
      </c>
      <c r="X29" s="67">
        <v>10.909275421148774</v>
      </c>
      <c r="Y29" s="67">
        <v>10.909275421148774</v>
      </c>
      <c r="Z29" s="67">
        <v>10.909275421148774</v>
      </c>
      <c r="AA29" s="69">
        <v>10.909275421148774</v>
      </c>
      <c r="AB29" s="69">
        <v>10.909275421148774</v>
      </c>
      <c r="AC29" s="70">
        <v>10.955269504263345</v>
      </c>
      <c r="AD29" s="69">
        <v>10.955269504263345</v>
      </c>
      <c r="AE29" s="69">
        <v>10.955269504263345</v>
      </c>
      <c r="AF29" s="71">
        <v>10.955269504263345</v>
      </c>
      <c r="AG29" s="69">
        <v>10.955269504263345</v>
      </c>
      <c r="AH29" s="69">
        <v>10.955269504263345</v>
      </c>
      <c r="AI29" s="69">
        <v>10.955269504263345</v>
      </c>
      <c r="AJ29" s="69">
        <v>11.139402150474673</v>
      </c>
      <c r="AK29" s="69">
        <v>11.139402150474673</v>
      </c>
      <c r="AL29" s="69">
        <v>11.139402150474673</v>
      </c>
      <c r="AM29" s="69">
        <v>11.139402150474673</v>
      </c>
      <c r="AN29" s="69">
        <v>11.139402150474673</v>
      </c>
      <c r="AO29" s="69">
        <v>11.139402150474673</v>
      </c>
      <c r="AP29" s="69">
        <v>11.139402150474673</v>
      </c>
      <c r="AQ29" s="71">
        <v>11.055180329079336</v>
      </c>
      <c r="AR29" s="69">
        <v>11.055180329079336</v>
      </c>
      <c r="AS29" s="69">
        <v>11.055180329079336</v>
      </c>
      <c r="AT29" s="69">
        <v>11.453423768507651</v>
      </c>
      <c r="AU29" s="71">
        <v>11.453423768507651</v>
      </c>
      <c r="AV29" s="71">
        <v>11.453423768507651</v>
      </c>
      <c r="AW29" s="71">
        <v>11.526416529132163</v>
      </c>
      <c r="AX29" s="71">
        <v>11.526416529132163</v>
      </c>
      <c r="AY29" s="71">
        <v>11.452826194885892</v>
      </c>
      <c r="AZ29" s="69">
        <v>11.452826194885892</v>
      </c>
      <c r="BA29" s="69">
        <v>11.475444506915004</v>
      </c>
      <c r="BB29" s="71">
        <v>11.420104982580611</v>
      </c>
      <c r="BC29" s="71">
        <v>11.420104982580611</v>
      </c>
    </row>
    <row r="30" spans="2:55" x14ac:dyDescent="0.15">
      <c r="B30" s="58" t="s">
        <v>70</v>
      </c>
      <c r="C30" s="67">
        <v>0.16237061091942359</v>
      </c>
      <c r="D30" s="68">
        <v>0.16237061091942359</v>
      </c>
      <c r="E30" s="67">
        <v>0.16237061091942359</v>
      </c>
      <c r="F30" s="67">
        <v>0.16237061091942359</v>
      </c>
      <c r="G30" s="67">
        <v>0.16237061091942359</v>
      </c>
      <c r="H30" s="67">
        <v>0.16237061091942359</v>
      </c>
      <c r="I30" s="67">
        <v>0.16237061091942359</v>
      </c>
      <c r="J30" s="67">
        <v>0.16237061091942359</v>
      </c>
      <c r="K30" s="67">
        <v>0.16237061091942359</v>
      </c>
      <c r="L30" s="68">
        <v>0.16237061091942359</v>
      </c>
      <c r="M30" s="68">
        <v>0.16237061091942359</v>
      </c>
      <c r="N30" s="68">
        <v>0.16237061091942359</v>
      </c>
      <c r="O30" s="67">
        <v>0.16237061091942359</v>
      </c>
      <c r="P30" s="67">
        <v>0.16237061091942359</v>
      </c>
      <c r="Q30" s="67">
        <v>0.16237061091942359</v>
      </c>
      <c r="R30" s="67">
        <v>0.16237061091942359</v>
      </c>
      <c r="S30" s="67">
        <v>0.16237061091942359</v>
      </c>
      <c r="T30" s="67">
        <v>0.16237061091942359</v>
      </c>
      <c r="U30" s="68">
        <v>0.16237061091942359</v>
      </c>
      <c r="V30" s="68">
        <v>0.16237061091942359</v>
      </c>
      <c r="W30" s="68">
        <v>0.16237061091942359</v>
      </c>
      <c r="X30" s="67">
        <v>0.16237061091942359</v>
      </c>
      <c r="Y30" s="67">
        <v>0.16237061091942359</v>
      </c>
      <c r="Z30" s="67">
        <v>0.16237061091942359</v>
      </c>
      <c r="AA30" s="69">
        <v>0.16237061091942359</v>
      </c>
      <c r="AB30" s="69">
        <v>0.16237061091942359</v>
      </c>
      <c r="AC30" s="70">
        <v>0.17105809971931385</v>
      </c>
      <c r="AD30" s="69">
        <v>0.17105809971931385</v>
      </c>
      <c r="AE30" s="69">
        <v>0.17105809971931385</v>
      </c>
      <c r="AF30" s="71">
        <v>0.17105809971931385</v>
      </c>
      <c r="AG30" s="69">
        <v>0.17105809971931385</v>
      </c>
      <c r="AH30" s="69">
        <v>0.17105809971931385</v>
      </c>
      <c r="AI30" s="69">
        <v>0.17105809971931385</v>
      </c>
      <c r="AJ30" s="69">
        <v>0.17410169591922889</v>
      </c>
      <c r="AK30" s="69">
        <v>0.17410169591922889</v>
      </c>
      <c r="AL30" s="69">
        <v>0.17410169591922889</v>
      </c>
      <c r="AM30" s="69">
        <v>0.17410169591922889</v>
      </c>
      <c r="AN30" s="69">
        <v>0.17410169591922889</v>
      </c>
      <c r="AO30" s="69">
        <v>0.17410169591922889</v>
      </c>
      <c r="AP30" s="69">
        <v>0.17410169591922889</v>
      </c>
      <c r="AQ30" s="71">
        <v>0.17219857795410234</v>
      </c>
      <c r="AR30" s="69">
        <v>0.17219857795410234</v>
      </c>
      <c r="AS30" s="69">
        <v>0.17219857795410234</v>
      </c>
      <c r="AT30" s="69">
        <v>0.17343646969555435</v>
      </c>
      <c r="AU30" s="71">
        <v>0.17343646969555435</v>
      </c>
      <c r="AV30" s="71">
        <v>0.17343646969555435</v>
      </c>
      <c r="AW30" s="71">
        <v>0.17474767678390063</v>
      </c>
      <c r="AX30" s="71">
        <v>0.17474767678390063</v>
      </c>
      <c r="AY30" s="71">
        <v>0.17963501443376598</v>
      </c>
      <c r="AZ30" s="69">
        <v>0.17963501443376598</v>
      </c>
      <c r="BA30" s="69">
        <v>0.17510081557661725</v>
      </c>
      <c r="BB30" s="71">
        <v>0.17729307608791867</v>
      </c>
      <c r="BC30" s="71">
        <v>0.17729307608791867</v>
      </c>
    </row>
    <row r="31" spans="2:55" x14ac:dyDescent="0.15">
      <c r="B31" s="58" t="s">
        <v>71</v>
      </c>
      <c r="C31" s="67">
        <v>6.4745281104120158</v>
      </c>
      <c r="D31" s="68">
        <v>6.4745281104120158</v>
      </c>
      <c r="E31" s="67">
        <v>6.4745281104120158</v>
      </c>
      <c r="F31" s="67">
        <v>6.4745281104120158</v>
      </c>
      <c r="G31" s="67">
        <v>6.4745281104120158</v>
      </c>
      <c r="H31" s="67">
        <v>6.4745281104120158</v>
      </c>
      <c r="I31" s="67">
        <v>6.4745281104120158</v>
      </c>
      <c r="J31" s="67">
        <v>6.4745281104120158</v>
      </c>
      <c r="K31" s="67">
        <v>6.4745281104120158</v>
      </c>
      <c r="L31" s="68">
        <v>6.4745281104120158</v>
      </c>
      <c r="M31" s="68">
        <v>6.4745281104120158</v>
      </c>
      <c r="N31" s="68">
        <v>6.4745281104120158</v>
      </c>
      <c r="O31" s="67">
        <v>6.4745281104120158</v>
      </c>
      <c r="P31" s="67">
        <v>6.4745281104120158</v>
      </c>
      <c r="Q31" s="67">
        <v>6.4745281104120158</v>
      </c>
      <c r="R31" s="67">
        <v>6.4745281104120158</v>
      </c>
      <c r="S31" s="67">
        <v>6.4745281104120158</v>
      </c>
      <c r="T31" s="67">
        <v>6.4745281104120158</v>
      </c>
      <c r="U31" s="68">
        <v>6.4745281104120158</v>
      </c>
      <c r="V31" s="68">
        <v>6.4745281104120158</v>
      </c>
      <c r="W31" s="68">
        <v>6.4745281104120158</v>
      </c>
      <c r="X31" s="67">
        <v>6.4745281104120158</v>
      </c>
      <c r="Y31" s="67">
        <v>6.4745281104120158</v>
      </c>
      <c r="Z31" s="67">
        <v>6.4745281104120158</v>
      </c>
      <c r="AA31" s="69">
        <v>6.4745281104120158</v>
      </c>
      <c r="AB31" s="69">
        <v>6.4745281104120158</v>
      </c>
      <c r="AC31" s="70">
        <v>6.7688781209422642</v>
      </c>
      <c r="AD31" s="69">
        <v>6.7688781209422642</v>
      </c>
      <c r="AE31" s="69">
        <v>6.7688781209422642</v>
      </c>
      <c r="AF31" s="71">
        <v>6.7688781209422642</v>
      </c>
      <c r="AG31" s="69">
        <v>6.7688781209422642</v>
      </c>
      <c r="AH31" s="69">
        <v>6.7688781209422642</v>
      </c>
      <c r="AI31" s="69">
        <v>6.7688781209422642</v>
      </c>
      <c r="AJ31" s="69">
        <v>6.5739517057225711</v>
      </c>
      <c r="AK31" s="69">
        <v>6.5739517057225711</v>
      </c>
      <c r="AL31" s="69">
        <v>6.5739517057225711</v>
      </c>
      <c r="AM31" s="69">
        <v>6.5739517057225711</v>
      </c>
      <c r="AN31" s="69">
        <v>6.5739517057225711</v>
      </c>
      <c r="AO31" s="69">
        <v>6.5739517057225711</v>
      </c>
      <c r="AP31" s="69">
        <v>6.5739517057225711</v>
      </c>
      <c r="AQ31" s="71">
        <v>6.6872617344994456</v>
      </c>
      <c r="AR31" s="69">
        <v>6.6872617344994456</v>
      </c>
      <c r="AS31" s="69">
        <v>6.6872617344994456</v>
      </c>
      <c r="AT31" s="69">
        <v>6.5715052980996997</v>
      </c>
      <c r="AU31" s="71">
        <v>6.5715052980996997</v>
      </c>
      <c r="AV31" s="71">
        <v>6.5715052980996997</v>
      </c>
      <c r="AW31" s="71">
        <v>6.5549923219094941</v>
      </c>
      <c r="AX31" s="71">
        <v>6.5549923219094941</v>
      </c>
      <c r="AY31" s="71">
        <v>6.6616310611464709</v>
      </c>
      <c r="AZ31" s="69">
        <v>6.6616310611464709</v>
      </c>
      <c r="BA31" s="69">
        <v>6.6805050211215491</v>
      </c>
      <c r="BB31" s="71">
        <v>6.6817774675715755</v>
      </c>
      <c r="BC31" s="71">
        <v>6.6817774675715755</v>
      </c>
    </row>
    <row r="32" spans="2:55" x14ac:dyDescent="0.15">
      <c r="B32" s="58" t="s">
        <v>67</v>
      </c>
      <c r="C32" s="67">
        <v>11.203572153440229</v>
      </c>
      <c r="D32" s="68">
        <v>11.203572153440229</v>
      </c>
      <c r="E32" s="67">
        <v>11.203572153440229</v>
      </c>
      <c r="F32" s="67">
        <v>11.203572153440229</v>
      </c>
      <c r="G32" s="67">
        <v>11.203572153440229</v>
      </c>
      <c r="H32" s="67">
        <v>11.203572153440229</v>
      </c>
      <c r="I32" s="67">
        <v>11.203572153440229</v>
      </c>
      <c r="J32" s="67">
        <v>11.203572153440229</v>
      </c>
      <c r="K32" s="67">
        <v>11.203572153440229</v>
      </c>
      <c r="L32" s="68">
        <v>11.203572153440229</v>
      </c>
      <c r="M32" s="68">
        <v>11.203572153440229</v>
      </c>
      <c r="N32" s="68">
        <v>11.203572153440229</v>
      </c>
      <c r="O32" s="67">
        <v>11.203572153440229</v>
      </c>
      <c r="P32" s="67">
        <v>11.203572153440229</v>
      </c>
      <c r="Q32" s="67">
        <v>11.203572153440229</v>
      </c>
      <c r="R32" s="67">
        <v>11.203572153440229</v>
      </c>
      <c r="S32" s="67">
        <v>11.203572153440229</v>
      </c>
      <c r="T32" s="67">
        <v>11.203572153440229</v>
      </c>
      <c r="U32" s="68">
        <v>11.203572153440229</v>
      </c>
      <c r="V32" s="68">
        <v>11.203572153440229</v>
      </c>
      <c r="W32" s="68">
        <v>11.203572153440229</v>
      </c>
      <c r="X32" s="67">
        <v>11.203572153440229</v>
      </c>
      <c r="Y32" s="67">
        <v>11.203572153440229</v>
      </c>
      <c r="Z32" s="67">
        <v>11.203572153440229</v>
      </c>
      <c r="AA32" s="69">
        <v>11.203572153440229</v>
      </c>
      <c r="AB32" s="69">
        <v>11.203572153440229</v>
      </c>
      <c r="AC32" s="70">
        <v>11.419298611559002</v>
      </c>
      <c r="AD32" s="69">
        <v>11.419298611559002</v>
      </c>
      <c r="AE32" s="69">
        <v>11.419298611559002</v>
      </c>
      <c r="AF32" s="71">
        <v>11.419298611559002</v>
      </c>
      <c r="AG32" s="69">
        <v>11.419298611559002</v>
      </c>
      <c r="AH32" s="69">
        <v>11.419298611559002</v>
      </c>
      <c r="AI32" s="69">
        <v>11.419298611559002</v>
      </c>
      <c r="AJ32" s="69">
        <v>11.438205300791454</v>
      </c>
      <c r="AK32" s="69">
        <v>11.438205300791454</v>
      </c>
      <c r="AL32" s="69">
        <v>11.438205300791454</v>
      </c>
      <c r="AM32" s="69">
        <v>11.438205300791454</v>
      </c>
      <c r="AN32" s="69">
        <v>11.438205300791454</v>
      </c>
      <c r="AO32" s="69">
        <v>11.438205300791454</v>
      </c>
      <c r="AP32" s="69">
        <v>11.438205300791454</v>
      </c>
      <c r="AQ32" s="71">
        <v>11.490786871428538</v>
      </c>
      <c r="AR32" s="69">
        <v>11.490786871428538</v>
      </c>
      <c r="AS32" s="69">
        <v>11.490786871428538</v>
      </c>
      <c r="AT32" s="69">
        <v>11.215458199961965</v>
      </c>
      <c r="AU32" s="71">
        <v>11.215458199961965</v>
      </c>
      <c r="AV32" s="71">
        <v>11.215458199961965</v>
      </c>
      <c r="AW32" s="71">
        <v>11.203408817531111</v>
      </c>
      <c r="AX32" s="71">
        <v>11.203408817531111</v>
      </c>
      <c r="AY32" s="71">
        <v>11.327890088507205</v>
      </c>
      <c r="AZ32" s="69">
        <v>11.327890088507205</v>
      </c>
      <c r="BA32" s="69">
        <v>11.211428857147768</v>
      </c>
      <c r="BB32" s="71">
        <v>11.162818012127882</v>
      </c>
      <c r="BC32" s="71">
        <v>11.162818012127882</v>
      </c>
    </row>
    <row r="33" spans="2:55" x14ac:dyDescent="0.15">
      <c r="B33" s="58" t="s">
        <v>68</v>
      </c>
      <c r="C33" s="67">
        <v>2.6182261010757055</v>
      </c>
      <c r="D33" s="68">
        <v>2.6182261010757055</v>
      </c>
      <c r="E33" s="67">
        <v>2.6182261010757055</v>
      </c>
      <c r="F33" s="67">
        <v>2.6182261010757055</v>
      </c>
      <c r="G33" s="67">
        <v>2.6182261010757055</v>
      </c>
      <c r="H33" s="67">
        <v>2.6182261010757055</v>
      </c>
      <c r="I33" s="67">
        <v>2.6182261010757055</v>
      </c>
      <c r="J33" s="67">
        <v>2.6182261010757055</v>
      </c>
      <c r="K33" s="67">
        <v>2.6182261010757055</v>
      </c>
      <c r="L33" s="68">
        <v>2.6182261010757055</v>
      </c>
      <c r="M33" s="68">
        <v>2.6182261010757055</v>
      </c>
      <c r="N33" s="68">
        <v>2.6182261010757055</v>
      </c>
      <c r="O33" s="67">
        <v>2.6182261010757055</v>
      </c>
      <c r="P33" s="67">
        <v>2.6182261010757055</v>
      </c>
      <c r="Q33" s="67">
        <v>2.6182261010757055</v>
      </c>
      <c r="R33" s="67">
        <v>2.6182261010757055</v>
      </c>
      <c r="S33" s="67">
        <v>2.6182261010757055</v>
      </c>
      <c r="T33" s="67">
        <v>2.6182261010757055</v>
      </c>
      <c r="U33" s="68">
        <v>2.6182261010757055</v>
      </c>
      <c r="V33" s="68">
        <v>2.6182261010757055</v>
      </c>
      <c r="W33" s="68">
        <v>2.6182261010757055</v>
      </c>
      <c r="X33" s="67">
        <v>2.6182261010757055</v>
      </c>
      <c r="Y33" s="67">
        <v>2.6182261010757055</v>
      </c>
      <c r="Z33" s="67">
        <v>2.6182261010757055</v>
      </c>
      <c r="AA33" s="69">
        <v>2.6182261010757055</v>
      </c>
      <c r="AB33" s="69">
        <v>2.6182261010757055</v>
      </c>
      <c r="AC33" s="70">
        <v>2.7540398224379454</v>
      </c>
      <c r="AD33" s="69">
        <v>2.7540398224379454</v>
      </c>
      <c r="AE33" s="69">
        <v>2.7540398224379454</v>
      </c>
      <c r="AF33" s="71">
        <v>2.7540398224379454</v>
      </c>
      <c r="AG33" s="69">
        <v>2.7540398224379454</v>
      </c>
      <c r="AH33" s="69">
        <v>2.7540398224379454</v>
      </c>
      <c r="AI33" s="69">
        <v>2.7540398224379454</v>
      </c>
      <c r="AJ33" s="69">
        <v>2.5868779598017575</v>
      </c>
      <c r="AK33" s="69">
        <v>2.5868779598017575</v>
      </c>
      <c r="AL33" s="69">
        <v>2.5868779598017575</v>
      </c>
      <c r="AM33" s="69">
        <v>2.5868779598017575</v>
      </c>
      <c r="AN33" s="69">
        <v>2.5868779598017575</v>
      </c>
      <c r="AO33" s="69">
        <v>2.5868779598017575</v>
      </c>
      <c r="AP33" s="69">
        <v>2.5868779598017575</v>
      </c>
      <c r="AQ33" s="71">
        <v>2.679307384325297</v>
      </c>
      <c r="AR33" s="69">
        <v>2.679307384325297</v>
      </c>
      <c r="AS33" s="69">
        <v>2.679307384325297</v>
      </c>
      <c r="AT33" s="69">
        <v>2.8700028385577356</v>
      </c>
      <c r="AU33" s="71">
        <v>2.8700028385577356</v>
      </c>
      <c r="AV33" s="71">
        <v>2.8700028385577356</v>
      </c>
      <c r="AW33" s="71">
        <v>2.7488806706547111</v>
      </c>
      <c r="AX33" s="71">
        <v>2.7488806706547111</v>
      </c>
      <c r="AY33" s="71">
        <v>2.7718714597683798</v>
      </c>
      <c r="AZ33" s="69">
        <v>2.7718714597683798</v>
      </c>
      <c r="BA33" s="69">
        <v>2.8609161796837017</v>
      </c>
      <c r="BB33" s="71">
        <v>2.781540306326554</v>
      </c>
      <c r="BC33" s="71">
        <v>2.781540306326554</v>
      </c>
    </row>
    <row r="34" spans="2:55" x14ac:dyDescent="0.15">
      <c r="B34" s="58" t="s">
        <v>69</v>
      </c>
      <c r="C34" s="67">
        <v>0.74081591231987021</v>
      </c>
      <c r="D34" s="68">
        <v>0.74081591231987021</v>
      </c>
      <c r="E34" s="67">
        <v>0.74081591231987021</v>
      </c>
      <c r="F34" s="67">
        <v>0.74081591231987021</v>
      </c>
      <c r="G34" s="67">
        <v>0.74081591231987021</v>
      </c>
      <c r="H34" s="67">
        <v>0.74081591231987021</v>
      </c>
      <c r="I34" s="67">
        <v>0.74081591231987021</v>
      </c>
      <c r="J34" s="67">
        <v>0.74081591231987021</v>
      </c>
      <c r="K34" s="67">
        <v>0.74081591231987021</v>
      </c>
      <c r="L34" s="68">
        <v>0.74081591231987021</v>
      </c>
      <c r="M34" s="68">
        <v>0.74081591231987021</v>
      </c>
      <c r="N34" s="68">
        <v>0.74081591231987021</v>
      </c>
      <c r="O34" s="67">
        <v>0.74081591231987021</v>
      </c>
      <c r="P34" s="67">
        <v>0.74081591231987021</v>
      </c>
      <c r="Q34" s="67">
        <v>0.74081591231987021</v>
      </c>
      <c r="R34" s="67">
        <v>0.74081591231987021</v>
      </c>
      <c r="S34" s="67">
        <v>0.74081591231987021</v>
      </c>
      <c r="T34" s="67">
        <v>0.74081591231987021</v>
      </c>
      <c r="U34" s="68">
        <v>0.74081591231987021</v>
      </c>
      <c r="V34" s="68">
        <v>0.74081591231987021</v>
      </c>
      <c r="W34" s="68">
        <v>0.74081591231987021</v>
      </c>
      <c r="X34" s="67">
        <v>0.74081591231987021</v>
      </c>
      <c r="Y34" s="67">
        <v>0.74081591231987021</v>
      </c>
      <c r="Z34" s="67">
        <v>0.74081591231987021</v>
      </c>
      <c r="AA34" s="69">
        <v>0.74081591231987021</v>
      </c>
      <c r="AB34" s="69">
        <v>0.74081591231987021</v>
      </c>
      <c r="AC34" s="70">
        <v>0.68629841231607136</v>
      </c>
      <c r="AD34" s="69">
        <v>0.68629841231607136</v>
      </c>
      <c r="AE34" s="69">
        <v>0.68629841231607136</v>
      </c>
      <c r="AF34" s="71">
        <v>0.68629841231607136</v>
      </c>
      <c r="AG34" s="69">
        <v>0.68629841231607136</v>
      </c>
      <c r="AH34" s="69">
        <v>0.68629841231607136</v>
      </c>
      <c r="AI34" s="69">
        <v>0.68629841231607136</v>
      </c>
      <c r="AJ34" s="69">
        <v>0.70366452414225766</v>
      </c>
      <c r="AK34" s="69">
        <v>0.70366452414225766</v>
      </c>
      <c r="AL34" s="69">
        <v>0.70366452414225766</v>
      </c>
      <c r="AM34" s="69">
        <v>0.70366452414225766</v>
      </c>
      <c r="AN34" s="69">
        <v>0.70366452414225766</v>
      </c>
      <c r="AO34" s="69">
        <v>0.70366452414225766</v>
      </c>
      <c r="AP34" s="69">
        <v>0.70366452414225766</v>
      </c>
      <c r="AQ34" s="71">
        <v>0.70599337208550583</v>
      </c>
      <c r="AR34" s="69">
        <v>0.70599337208550583</v>
      </c>
      <c r="AS34" s="69">
        <v>0.70599337208550583</v>
      </c>
      <c r="AT34" s="69">
        <v>0.75860432208067952</v>
      </c>
      <c r="AU34" s="71">
        <v>0.75860432208067952</v>
      </c>
      <c r="AV34" s="71">
        <v>0.75860432208067952</v>
      </c>
      <c r="AW34" s="71">
        <v>0.73933233927359354</v>
      </c>
      <c r="AX34" s="71">
        <v>0.73933233927359354</v>
      </c>
      <c r="AY34" s="71">
        <v>0.8371315757522918</v>
      </c>
      <c r="AZ34" s="69">
        <v>0.8371315757522918</v>
      </c>
      <c r="BA34" s="69">
        <v>0.75026567609011807</v>
      </c>
      <c r="BB34" s="71">
        <v>0.8425877751094657</v>
      </c>
      <c r="BC34" s="71">
        <v>0.8425877751094657</v>
      </c>
    </row>
    <row r="35" spans="2:55" x14ac:dyDescent="0.15">
      <c r="B35" s="58" t="s">
        <v>75</v>
      </c>
      <c r="C35" s="67">
        <v>0.31459305865638321</v>
      </c>
      <c r="D35" s="68">
        <v>0.31459305865638321</v>
      </c>
      <c r="E35" s="67">
        <v>0.31459305865638321</v>
      </c>
      <c r="F35" s="67">
        <v>0.31459305865638321</v>
      </c>
      <c r="G35" s="67">
        <v>0.31459305865638321</v>
      </c>
      <c r="H35" s="67">
        <v>0.31459305865638321</v>
      </c>
      <c r="I35" s="67">
        <v>0.31459305865638321</v>
      </c>
      <c r="J35" s="67">
        <v>0.31459305865638321</v>
      </c>
      <c r="K35" s="67">
        <v>0.31459305865638321</v>
      </c>
      <c r="L35" s="68">
        <v>0.31459305865638321</v>
      </c>
      <c r="M35" s="68">
        <v>0.31459305865638321</v>
      </c>
      <c r="N35" s="68">
        <v>0.31459305865638321</v>
      </c>
      <c r="O35" s="67">
        <v>0.31459305865638321</v>
      </c>
      <c r="P35" s="67">
        <v>0.31459305865638321</v>
      </c>
      <c r="Q35" s="67">
        <v>0.31459305865638321</v>
      </c>
      <c r="R35" s="67">
        <v>0.31459305865638321</v>
      </c>
      <c r="S35" s="67">
        <v>0.31459305865638321</v>
      </c>
      <c r="T35" s="67">
        <v>0.31459305865638321</v>
      </c>
      <c r="U35" s="68">
        <v>0.31459305865638321</v>
      </c>
      <c r="V35" s="68">
        <v>0.31459305865638321</v>
      </c>
      <c r="W35" s="68">
        <v>0.31459305865638321</v>
      </c>
      <c r="X35" s="67">
        <v>0.31459305865638321</v>
      </c>
      <c r="Y35" s="67">
        <v>0.31459305865638321</v>
      </c>
      <c r="Z35" s="67">
        <v>0.31459305865638321</v>
      </c>
      <c r="AA35" s="69">
        <v>0.31459305865638321</v>
      </c>
      <c r="AB35" s="69">
        <v>0.31459305865638321</v>
      </c>
      <c r="AC35" s="70">
        <v>0.3276760813806695</v>
      </c>
      <c r="AD35" s="69">
        <v>0.3276760813806695</v>
      </c>
      <c r="AE35" s="69">
        <v>0.3276760813806695</v>
      </c>
      <c r="AF35" s="71">
        <v>0.3276760813806695</v>
      </c>
      <c r="AG35" s="69">
        <v>0.3276760813806695</v>
      </c>
      <c r="AH35" s="69">
        <v>0.3276760813806695</v>
      </c>
      <c r="AI35" s="69">
        <v>0.3276760813806695</v>
      </c>
      <c r="AJ35" s="69">
        <v>0.33907191710658163</v>
      </c>
      <c r="AK35" s="69">
        <v>0.33907191710658163</v>
      </c>
      <c r="AL35" s="69">
        <v>0.33907191710658163</v>
      </c>
      <c r="AM35" s="69">
        <v>0.33907191710658163</v>
      </c>
      <c r="AN35" s="69">
        <v>0.33907191710658163</v>
      </c>
      <c r="AO35" s="69">
        <v>0.33907191710658163</v>
      </c>
      <c r="AP35" s="69">
        <v>0.33907191710658163</v>
      </c>
      <c r="AQ35" s="71">
        <v>0.33894731895629859</v>
      </c>
      <c r="AR35" s="69">
        <v>0.33894731895629859</v>
      </c>
      <c r="AS35" s="69">
        <v>0.33894731895629859</v>
      </c>
      <c r="AT35" s="69">
        <v>0.38088035588326646</v>
      </c>
      <c r="AU35" s="71">
        <v>0.38088035588326646</v>
      </c>
      <c r="AV35" s="71">
        <v>0.38088035588326646</v>
      </c>
      <c r="AW35" s="71">
        <v>0.37615995651715989</v>
      </c>
      <c r="AX35" s="71">
        <v>0.37615995651715989</v>
      </c>
      <c r="AY35" s="71">
        <v>0.35637760268444618</v>
      </c>
      <c r="AZ35" s="69">
        <v>0.35637760268444618</v>
      </c>
      <c r="BA35" s="69">
        <v>0.38504020729327976</v>
      </c>
      <c r="BB35" s="71">
        <v>0.34902497761193924</v>
      </c>
      <c r="BC35" s="71">
        <v>0.34902497761193924</v>
      </c>
    </row>
    <row r="36" spans="2:55" x14ac:dyDescent="0.15">
      <c r="B36" s="64" t="s">
        <v>76</v>
      </c>
      <c r="C36" s="65">
        <v>100.00000000000001</v>
      </c>
      <c r="D36" s="64">
        <v>100.00000000000001</v>
      </c>
      <c r="E36" s="65">
        <v>100.00000000000001</v>
      </c>
      <c r="F36" s="65">
        <v>100.00000000000001</v>
      </c>
      <c r="G36" s="65">
        <v>100.00000000000001</v>
      </c>
      <c r="H36" s="65">
        <v>100.00000000000001</v>
      </c>
      <c r="I36" s="65">
        <v>100.00000000000001</v>
      </c>
      <c r="J36" s="65">
        <v>100.00000000000001</v>
      </c>
      <c r="K36" s="65">
        <v>100.00000000000001</v>
      </c>
      <c r="L36" s="64">
        <v>100.00000000000001</v>
      </c>
      <c r="M36" s="64">
        <v>100.00000000000001</v>
      </c>
      <c r="N36" s="64">
        <v>100.00000000000001</v>
      </c>
      <c r="O36" s="65">
        <v>100.00000000000001</v>
      </c>
      <c r="P36" s="65">
        <v>100.00000000000001</v>
      </c>
      <c r="Q36" s="65">
        <v>100.00000000000001</v>
      </c>
      <c r="R36" s="65">
        <v>100.00000000000001</v>
      </c>
      <c r="S36" s="65">
        <v>100.00000000000001</v>
      </c>
      <c r="T36" s="65">
        <v>100.00000000000001</v>
      </c>
      <c r="U36" s="64">
        <v>100.00000000000001</v>
      </c>
      <c r="V36" s="64">
        <v>100.00000000000001</v>
      </c>
      <c r="W36" s="64">
        <v>100.00000000000001</v>
      </c>
      <c r="X36" s="65">
        <v>100.00000000000001</v>
      </c>
      <c r="Y36" s="65">
        <v>100.00000000000001</v>
      </c>
      <c r="Z36" s="65">
        <v>100.00000000000001</v>
      </c>
      <c r="AA36" s="65">
        <v>100.00000000000001</v>
      </c>
      <c r="AB36" s="65">
        <v>100.00000000000001</v>
      </c>
      <c r="AC36" s="66">
        <v>100</v>
      </c>
      <c r="AD36" s="65">
        <v>100</v>
      </c>
      <c r="AE36" s="65">
        <v>100</v>
      </c>
      <c r="AF36" s="64">
        <v>100</v>
      </c>
      <c r="AG36" s="65">
        <v>100</v>
      </c>
      <c r="AH36" s="65">
        <v>100</v>
      </c>
      <c r="AI36" s="65">
        <v>100</v>
      </c>
      <c r="AJ36" s="65">
        <v>100</v>
      </c>
      <c r="AK36" s="65">
        <v>100</v>
      </c>
      <c r="AL36" s="65">
        <v>100</v>
      </c>
      <c r="AM36" s="65">
        <v>100</v>
      </c>
      <c r="AN36" s="65">
        <v>100</v>
      </c>
      <c r="AO36" s="65">
        <v>100</v>
      </c>
      <c r="AP36" s="65">
        <v>100</v>
      </c>
      <c r="AQ36" s="64">
        <v>100</v>
      </c>
      <c r="AR36" s="65">
        <v>100</v>
      </c>
      <c r="AS36" s="65">
        <v>100</v>
      </c>
      <c r="AT36" s="65">
        <v>99.999999999999986</v>
      </c>
      <c r="AU36" s="64">
        <v>99.999999999999986</v>
      </c>
      <c r="AV36" s="64">
        <v>99.999999999999986</v>
      </c>
      <c r="AW36" s="64">
        <v>100</v>
      </c>
      <c r="AX36" s="64">
        <v>100</v>
      </c>
      <c r="AY36" s="64">
        <v>100</v>
      </c>
      <c r="AZ36" s="65">
        <v>100</v>
      </c>
      <c r="BA36" s="65">
        <v>100</v>
      </c>
      <c r="BB36" s="64">
        <v>100</v>
      </c>
      <c r="BC36" s="64">
        <v>100</v>
      </c>
    </row>
    <row r="37" spans="2:55" x14ac:dyDescent="0.15">
      <c r="AA37" s="62"/>
      <c r="AB37" s="62"/>
      <c r="AC37" s="63"/>
      <c r="AD37" s="62"/>
      <c r="AE37" s="62"/>
      <c r="AF37" s="59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59"/>
      <c r="AR37" s="62"/>
      <c r="AS37" s="62"/>
      <c r="AT37" s="62"/>
      <c r="AU37" s="59"/>
      <c r="AV37" s="59"/>
      <c r="AW37" s="59"/>
      <c r="AX37" s="59"/>
      <c r="AY37" s="59"/>
      <c r="AZ37" s="62"/>
      <c r="BA37" s="62"/>
      <c r="BB37" s="59"/>
      <c r="BC37" s="59"/>
    </row>
    <row r="38" spans="2:55" x14ac:dyDescent="0.15">
      <c r="B38" s="58" t="s">
        <v>154</v>
      </c>
      <c r="C38" s="83">
        <v>1164.680089303836</v>
      </c>
      <c r="D38" s="84">
        <v>1164.680089303836</v>
      </c>
      <c r="E38" s="83">
        <v>1164.680089303836</v>
      </c>
      <c r="F38" s="83">
        <v>1164.680089303836</v>
      </c>
      <c r="G38" s="83">
        <v>1164.680089303836</v>
      </c>
      <c r="H38" s="83">
        <v>1164.680089303836</v>
      </c>
      <c r="I38" s="83">
        <v>1164.680089303836</v>
      </c>
      <c r="J38" s="83">
        <v>1164.680089303836</v>
      </c>
      <c r="K38" s="83">
        <v>1164.680089303836</v>
      </c>
      <c r="L38" s="84">
        <v>1164.680089303836</v>
      </c>
      <c r="M38" s="84">
        <v>1164.680089303836</v>
      </c>
      <c r="N38" s="84">
        <v>1164.680089303836</v>
      </c>
      <c r="O38" s="83">
        <v>1164.680089303836</v>
      </c>
      <c r="P38" s="83">
        <v>1164.680089303836</v>
      </c>
      <c r="Q38" s="83">
        <v>1164.680089303836</v>
      </c>
      <c r="R38" s="83">
        <v>1164.680089303836</v>
      </c>
      <c r="S38" s="83">
        <v>1164.680089303836</v>
      </c>
      <c r="T38" s="83">
        <v>1164.680089303836</v>
      </c>
      <c r="U38" s="84">
        <v>1164.680089303836</v>
      </c>
      <c r="V38" s="84">
        <v>1164.680089303836</v>
      </c>
      <c r="W38" s="84">
        <v>1164.680089303836</v>
      </c>
      <c r="X38" s="83">
        <v>1164.680089303836</v>
      </c>
      <c r="Y38" s="83">
        <v>1164.680089303836</v>
      </c>
      <c r="Z38" s="83">
        <v>1164.680089303836</v>
      </c>
      <c r="AA38" s="85">
        <v>1164.680089303836</v>
      </c>
      <c r="AB38" s="85">
        <v>1164.680089303836</v>
      </c>
      <c r="AC38" s="86">
        <v>1172.4214945807817</v>
      </c>
      <c r="AD38" s="85">
        <v>1172.4214945807817</v>
      </c>
      <c r="AE38" s="85">
        <v>1172.4214945807817</v>
      </c>
      <c r="AF38" s="87">
        <v>1172.4214945807817</v>
      </c>
      <c r="AG38" s="85">
        <v>1172.4214945807817</v>
      </c>
      <c r="AH38" s="85">
        <v>1172.4214945807817</v>
      </c>
      <c r="AI38" s="85">
        <v>1172.4214945807817</v>
      </c>
      <c r="AJ38" s="85">
        <v>1167.2949298605035</v>
      </c>
      <c r="AK38" s="85">
        <v>1167.2949298605035</v>
      </c>
      <c r="AL38" s="85">
        <v>1167.2949298605035</v>
      </c>
      <c r="AM38" s="85">
        <v>1167.2949298605035</v>
      </c>
      <c r="AN38" s="85">
        <v>1167.2949298605035</v>
      </c>
      <c r="AO38" s="85">
        <v>1167.2949298605035</v>
      </c>
      <c r="AP38" s="85">
        <v>1167.2949298605035</v>
      </c>
      <c r="AQ38" s="87">
        <v>1170.2749836173355</v>
      </c>
      <c r="AR38" s="85">
        <v>1170.2749836173355</v>
      </c>
      <c r="AS38" s="85">
        <v>1170.2749836173355</v>
      </c>
      <c r="AT38" s="85">
        <v>1167.2305893400221</v>
      </c>
      <c r="AU38" s="87">
        <v>1167.2305893400221</v>
      </c>
      <c r="AV38" s="87">
        <v>1167.2305893400221</v>
      </c>
      <c r="AW38" s="87">
        <v>1166.7962980662196</v>
      </c>
      <c r="AX38" s="87">
        <v>1166.7962980662196</v>
      </c>
      <c r="AY38" s="87">
        <v>1169.6008969081522</v>
      </c>
      <c r="AZ38" s="85">
        <v>1169.6008969081522</v>
      </c>
      <c r="BA38" s="85">
        <v>1170.0972820554966</v>
      </c>
      <c r="BB38" s="87">
        <v>1170.1307473971324</v>
      </c>
      <c r="BC38" s="87">
        <v>1170.1307473971324</v>
      </c>
    </row>
    <row r="39" spans="2:55" x14ac:dyDescent="0.15">
      <c r="B39" s="58" t="s">
        <v>155</v>
      </c>
      <c r="C39" s="67">
        <v>0.34072553088606972</v>
      </c>
      <c r="D39" s="68">
        <v>0.20105752462091919</v>
      </c>
      <c r="E39" s="67">
        <v>0.44661425537600286</v>
      </c>
      <c r="F39" s="67">
        <v>0.45388654863044797</v>
      </c>
      <c r="G39" s="67">
        <v>0.16698312315426955</v>
      </c>
      <c r="H39" s="67">
        <v>0.40677880247944342</v>
      </c>
      <c r="I39" s="67">
        <v>0.33454379718459171</v>
      </c>
      <c r="J39" s="67">
        <v>0.45963712657238665</v>
      </c>
      <c r="K39" s="67">
        <v>0.4456910428685954</v>
      </c>
      <c r="L39" s="68">
        <v>0.25760644810460454</v>
      </c>
      <c r="M39" s="68">
        <v>0.21389344090888107</v>
      </c>
      <c r="N39" s="68">
        <v>-0.19826861456901712</v>
      </c>
      <c r="O39" s="67">
        <v>0.28887560429349302</v>
      </c>
      <c r="P39" s="67">
        <v>0.33121352422598482</v>
      </c>
      <c r="Q39" s="67">
        <v>0.23067301487716874</v>
      </c>
      <c r="R39" s="67">
        <v>0.37516218828796832</v>
      </c>
      <c r="S39" s="67">
        <v>0.29354377599602044</v>
      </c>
      <c r="T39" s="67">
        <v>0.29769439983105661</v>
      </c>
      <c r="U39" s="68">
        <v>-0.3815719394016539</v>
      </c>
      <c r="V39" s="68">
        <v>-0.17461676740327148</v>
      </c>
      <c r="W39" s="68">
        <v>0.19181862145366813</v>
      </c>
      <c r="X39" s="67">
        <v>0.2555495203349003</v>
      </c>
      <c r="Y39" s="67">
        <v>0.1824691629752393</v>
      </c>
      <c r="Z39" s="67">
        <v>0.22495697930963621</v>
      </c>
      <c r="AA39" s="69">
        <v>0.39521331511796332</v>
      </c>
      <c r="AB39" s="69">
        <v>0.22621842461659325</v>
      </c>
      <c r="AC39" s="70">
        <v>0.74884644410038792</v>
      </c>
      <c r="AD39" s="69">
        <v>0.33065529500831303</v>
      </c>
      <c r="AE39" s="69">
        <v>0.25180233645313965</v>
      </c>
      <c r="AF39" s="71">
        <v>0.89464957863411687</v>
      </c>
      <c r="AG39" s="69">
        <v>0.23621217173742526</v>
      </c>
      <c r="AH39" s="69">
        <v>0.11093253009734916</v>
      </c>
      <c r="AI39" s="69">
        <v>0.20467841962410738</v>
      </c>
      <c r="AJ39" s="69">
        <v>0.3293042081740265</v>
      </c>
      <c r="AK39" s="69">
        <v>0.34477142800704685</v>
      </c>
      <c r="AL39" s="69">
        <v>0.35440834592678483</v>
      </c>
      <c r="AM39" s="69">
        <v>0.40198919089879537</v>
      </c>
      <c r="AN39" s="69">
        <v>0.19632047141537035</v>
      </c>
      <c r="AO39" s="69">
        <v>0.36101615164147427</v>
      </c>
      <c r="AP39" s="69">
        <v>0.14654496362290237</v>
      </c>
      <c r="AQ39" s="71">
        <v>-0.23613879755411515</v>
      </c>
      <c r="AR39" s="69">
        <v>0.12082669338181118</v>
      </c>
      <c r="AS39" s="69">
        <v>0.28459796393029935</v>
      </c>
      <c r="AT39" s="69">
        <v>0.51249311876313852</v>
      </c>
      <c r="AU39" s="71">
        <v>0.74346519638355657</v>
      </c>
      <c r="AV39" s="71">
        <v>-6.0643651535026155E-2</v>
      </c>
      <c r="AW39" s="71">
        <v>-0.10779485830024171</v>
      </c>
      <c r="AX39" s="71">
        <v>0.13446236970678349</v>
      </c>
      <c r="AY39" s="71">
        <v>-7.1261913698454915E-2</v>
      </c>
      <c r="AZ39" s="69">
        <v>0.40658181019551387</v>
      </c>
      <c r="BA39" s="69">
        <v>0.38620316008858468</v>
      </c>
      <c r="BB39" s="71">
        <v>0.6770516588292228</v>
      </c>
      <c r="BC39" s="71">
        <v>0.65031335411470259</v>
      </c>
    </row>
    <row r="40" spans="2:55" x14ac:dyDescent="0.15">
      <c r="B40" s="64" t="s">
        <v>156</v>
      </c>
      <c r="C40" s="72">
        <v>0.31274354765050089</v>
      </c>
      <c r="D40" s="73">
        <v>0.34349754239701641</v>
      </c>
      <c r="E40" s="72">
        <v>0.29135927552798574</v>
      </c>
      <c r="F40" s="72">
        <v>0.28985460799590418</v>
      </c>
      <c r="G40" s="72">
        <v>0.28477906619192889</v>
      </c>
      <c r="H40" s="72">
        <v>0.29923483799830436</v>
      </c>
      <c r="I40" s="72">
        <v>0.31418625307122433</v>
      </c>
      <c r="J40" s="72">
        <v>0.28862831475339012</v>
      </c>
      <c r="K40" s="72">
        <v>0.29139867502433831</v>
      </c>
      <c r="L40" s="73">
        <v>0.33072230107927808</v>
      </c>
      <c r="M40" s="73">
        <v>0.34062268031128795</v>
      </c>
      <c r="N40" s="73">
        <v>0.44905043298319769</v>
      </c>
      <c r="O40" s="72">
        <v>0.32383209061112717</v>
      </c>
      <c r="P40" s="72">
        <v>0.25725983654129153</v>
      </c>
      <c r="Q40" s="72">
        <v>0.27375396151477338</v>
      </c>
      <c r="R40" s="72">
        <v>0.30556197856300277</v>
      </c>
      <c r="S40" s="72">
        <v>0.32274787649429548</v>
      </c>
      <c r="T40" s="72">
        <v>0.32189862018828891</v>
      </c>
      <c r="U40" s="73">
        <v>0.50841248906329028</v>
      </c>
      <c r="V40" s="73">
        <v>0.44192586716147375</v>
      </c>
      <c r="W40" s="73">
        <v>0.34560151128392197</v>
      </c>
      <c r="X40" s="72">
        <v>0.26955386105304063</v>
      </c>
      <c r="Y40" s="72">
        <v>0.28204291423298727</v>
      </c>
      <c r="Z40" s="72">
        <v>0.27470944273336856</v>
      </c>
      <c r="AA40" s="72">
        <v>0.24728224025085499</v>
      </c>
      <c r="AB40" s="72">
        <v>0.27443499952021849</v>
      </c>
      <c r="AC40" s="74">
        <v>0.18373077755595776</v>
      </c>
      <c r="AD40" s="72">
        <v>0.23794044577355911</v>
      </c>
      <c r="AE40" s="72">
        <v>0.30588693230319175</v>
      </c>
      <c r="AF40" s="73">
        <v>0.1676447324515189</v>
      </c>
      <c r="AG40" s="72">
        <v>0.25233245661314635</v>
      </c>
      <c r="AH40" s="72">
        <v>0.27279633979533874</v>
      </c>
      <c r="AI40" s="72">
        <v>0.25730367477610777</v>
      </c>
      <c r="AJ40" s="72">
        <v>0.31776970611632827</v>
      </c>
      <c r="AK40" s="72">
        <v>0.31454967492258296</v>
      </c>
      <c r="AL40" s="72">
        <v>0.31244717276343781</v>
      </c>
      <c r="AM40" s="72">
        <v>0.30264800867566499</v>
      </c>
      <c r="AN40" s="72">
        <v>0.28254537195281926</v>
      </c>
      <c r="AO40" s="72">
        <v>0.31109799584694658</v>
      </c>
      <c r="AP40" s="72">
        <v>0.29149125415922039</v>
      </c>
      <c r="AQ40" s="73">
        <v>0.44706317081225772</v>
      </c>
      <c r="AR40" s="72">
        <v>0.2848547319948031</v>
      </c>
      <c r="AS40" s="72">
        <v>0.25741564156580693</v>
      </c>
      <c r="AT40" s="72">
        <v>0.27069795855710677</v>
      </c>
      <c r="AU40" s="73">
        <v>0.19291583408728891</v>
      </c>
      <c r="AV40" s="73">
        <v>0.39799335599014768</v>
      </c>
      <c r="AW40" s="73">
        <v>0.41503769247436811</v>
      </c>
      <c r="AX40" s="73">
        <v>0.35266439611345224</v>
      </c>
      <c r="AY40" s="73">
        <v>0.38856188046479267</v>
      </c>
      <c r="AZ40" s="72">
        <v>0.23159300336927824</v>
      </c>
      <c r="BA40" s="72">
        <v>0.28445649631133113</v>
      </c>
      <c r="BB40" s="73">
        <v>0.18891433267885818</v>
      </c>
      <c r="BC40" s="73">
        <v>0.19204869027034574</v>
      </c>
    </row>
    <row r="41" spans="2:55" ht="9.75" thickBot="1" x14ac:dyDescent="0.2"/>
    <row r="42" spans="2:55" ht="9.75" thickBot="1" x14ac:dyDescent="0.2">
      <c r="BA42" s="88" t="s">
        <v>171</v>
      </c>
      <c r="BB42" s="89" t="s">
        <v>173</v>
      </c>
      <c r="BC42" s="90" t="s">
        <v>170</v>
      </c>
    </row>
    <row r="43" spans="2:55" x14ac:dyDescent="0.15">
      <c r="BA43" s="91" t="s">
        <v>89</v>
      </c>
      <c r="BB43" s="59"/>
      <c r="BC43" s="92"/>
    </row>
    <row r="44" spans="2:55" x14ac:dyDescent="0.15">
      <c r="BA44" s="91" t="s">
        <v>90</v>
      </c>
      <c r="BB44" s="71">
        <f>AVERAGE(C39,E39,F39,G39,H39,I39,J39,K39,O39,P39,Q39,R39,S39,T39,X39,Y39,Z39,AA39,AB39)</f>
        <v>0.32402263879041232</v>
      </c>
      <c r="BC44" s="93">
        <f>STDEV(C39,E39,F39,G39,H39,I39,J39,K39,O39,P39,Q39,R39,S39,T39,X39,Y39,Z39,AA39,AB39)</f>
        <v>9.4398624295833622E-2</v>
      </c>
    </row>
    <row r="45" spans="2:55" x14ac:dyDescent="0.15">
      <c r="BA45" s="91" t="s">
        <v>91</v>
      </c>
      <c r="BB45" s="71"/>
      <c r="BC45" s="93"/>
    </row>
    <row r="46" spans="2:55" x14ac:dyDescent="0.15">
      <c r="BA46" s="91" t="s">
        <v>92</v>
      </c>
      <c r="BB46" s="59"/>
      <c r="BC46" s="93"/>
    </row>
    <row r="47" spans="2:55" x14ac:dyDescent="0.15">
      <c r="BA47" s="91" t="s">
        <v>147</v>
      </c>
      <c r="BB47" s="71">
        <f>AVERAGE(AD39,AE39,AG39,AH39,AI39)</f>
        <v>0.22685615058406688</v>
      </c>
      <c r="BC47" s="93">
        <f>STDEV(AD39,AE39,AG39,AH39,AI39)</f>
        <v>7.9709232905797789E-2</v>
      </c>
    </row>
    <row r="48" spans="2:55" x14ac:dyDescent="0.15">
      <c r="BA48" s="91" t="s">
        <v>148</v>
      </c>
      <c r="BB48" s="71">
        <f>AVERAGE(AJ39,AK39,AL39,AM39,AN39,AO39,AP39)</f>
        <v>0.30490782281234291</v>
      </c>
      <c r="BC48" s="93">
        <f>STDEV(AJ39,AK39,AL39,AM39,AN39,AO39,AP39)</f>
        <v>9.4936414750468406E-2</v>
      </c>
    </row>
    <row r="49" spans="53:55" x14ac:dyDescent="0.15">
      <c r="BA49" s="91" t="s">
        <v>149</v>
      </c>
      <c r="BB49" s="71">
        <f>AVERAGE(AR39,AS39)</f>
        <v>0.20271232865605526</v>
      </c>
      <c r="BC49" s="93">
        <f>STDEV(AR39,AS39)</f>
        <v>0.11580377596837267</v>
      </c>
    </row>
    <row r="50" spans="53:55" ht="9.75" thickBot="1" x14ac:dyDescent="0.2">
      <c r="BA50" s="94" t="s">
        <v>150</v>
      </c>
      <c r="BB50" s="95">
        <f>AVERAGE(AT39,AZ39,BA39)</f>
        <v>0.43509269634907904</v>
      </c>
      <c r="BC50" s="96">
        <f>STDEV(AT39,AZ39,BA39)</f>
        <v>6.7800747690945559E-2</v>
      </c>
    </row>
    <row r="51" spans="53:55" x14ac:dyDescent="0.15">
      <c r="BA51" s="58"/>
    </row>
  </sheetData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TableS5a</vt:lpstr>
      <vt:lpstr>TableS5b</vt:lpstr>
      <vt:lpstr>TableS5c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 GB</dc:creator>
  <cp:lastModifiedBy>lucia</cp:lastModifiedBy>
  <dcterms:created xsi:type="dcterms:W3CDTF">2017-01-28T04:40:36Z</dcterms:created>
  <dcterms:modified xsi:type="dcterms:W3CDTF">2017-12-10T07:26:31Z</dcterms:modified>
</cp:coreProperties>
</file>