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loosern/Desktop/ETH Allgemein/2 Papers/Smeraglia et al./1. U-Pb/"/>
    </mc:Choice>
  </mc:AlternateContent>
  <xr:revisionPtr revIDLastSave="0" documentId="13_ncr:1_{0CFDF31A-9268-8749-BC7B-2B8E602DE95A}" xr6:coauthVersionLast="36" xr6:coauthVersionMax="36" xr10:uidLastSave="{00000000-0000-0000-0000-000000000000}"/>
  <bookViews>
    <workbookView xWindow="36860" yWindow="2820" windowWidth="31160" windowHeight="14460" tabRatio="500" activeTab="2" xr2:uid="{00000000-000D-0000-FFFF-FFFF00000000}"/>
  </bookViews>
  <sheets>
    <sheet name="Summary" sheetId="28" r:id="rId1"/>
    <sheet name="RM" sheetId="47" r:id="rId2"/>
    <sheet name="2020-09-28" sheetId="45" r:id="rId3"/>
    <sheet name="2020-09-23" sheetId="46" r:id="rId4"/>
    <sheet name="2019-09-26" sheetId="42" r:id="rId5"/>
    <sheet name="2019-09-25" sheetId="44" r:id="rId6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47" l="1"/>
  <c r="F5" i="47"/>
  <c r="M4" i="47"/>
  <c r="N4" i="47"/>
  <c r="M5" i="47"/>
  <c r="N5" i="47"/>
  <c r="U4" i="47" l="1"/>
  <c r="V4" i="47"/>
  <c r="U5" i="47"/>
  <c r="V5" i="47"/>
  <c r="U3" i="47"/>
  <c r="U2" i="47"/>
  <c r="M3" i="47"/>
  <c r="M2" i="47"/>
  <c r="AD2" i="47"/>
  <c r="AD3" i="47"/>
  <c r="AD4" i="47"/>
  <c r="U12" i="47"/>
  <c r="M12" i="47"/>
  <c r="U11" i="47"/>
  <c r="M11" i="47"/>
  <c r="F11" i="47"/>
  <c r="U10" i="47"/>
  <c r="M10" i="47"/>
  <c r="F10" i="47"/>
  <c r="F9" i="47"/>
  <c r="V3" i="47"/>
  <c r="N3" i="47"/>
  <c r="F3" i="47"/>
  <c r="F8" i="47" s="1"/>
  <c r="V2" i="47"/>
  <c r="N2" i="47"/>
  <c r="F2" i="47"/>
  <c r="M9" i="47" l="1"/>
  <c r="F7" i="47"/>
  <c r="U8" i="47"/>
  <c r="U9" i="47"/>
  <c r="M8" i="47"/>
  <c r="E33" i="28" l="1"/>
  <c r="K29" i="28"/>
  <c r="E28" i="28"/>
  <c r="F28" i="28" s="1"/>
  <c r="E29" i="28"/>
  <c r="F29" i="28" s="1"/>
  <c r="E30" i="28"/>
  <c r="F30" i="28" s="1"/>
  <c r="E31" i="28"/>
  <c r="F31" i="28" s="1"/>
  <c r="E32" i="28" l="1"/>
  <c r="F32" i="28" s="1"/>
  <c r="E27" i="28"/>
  <c r="F27" i="28" s="1"/>
  <c r="E26" i="28"/>
  <c r="F26" i="28" s="1"/>
  <c r="E21" i="28"/>
  <c r="F21" i="28" s="1"/>
  <c r="E20" i="28"/>
  <c r="F20" i="28" s="1"/>
  <c r="E17" i="28"/>
  <c r="F17" i="28" s="1"/>
  <c r="E16" i="28"/>
  <c r="F16" i="28" s="1"/>
  <c r="E15" i="28"/>
  <c r="F15" i="28" s="1"/>
  <c r="E14" i="28"/>
  <c r="F14" i="28" s="1"/>
  <c r="F33" i="28"/>
  <c r="E13" i="28"/>
  <c r="F13" i="28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E6" i="28"/>
  <c r="F6" i="28" s="1"/>
  <c r="E5" i="28"/>
  <c r="F5" i="28" s="1"/>
  <c r="E4" i="28"/>
  <c r="F4" i="28" s="1"/>
</calcChain>
</file>

<file path=xl/sharedStrings.xml><?xml version="1.0" encoding="utf-8"?>
<sst xmlns="http://schemas.openxmlformats.org/spreadsheetml/2006/main" count="1699" uniqueCount="991">
  <si>
    <t>Comments</t>
  </si>
  <si>
    <t>ErrorCorrelation_38_6vs7_6</t>
  </si>
  <si>
    <t>Pb206_CPS</t>
  </si>
  <si>
    <t>Pb206_CPS_Int2SE</t>
  </si>
  <si>
    <t>Pb207_CPS</t>
  </si>
  <si>
    <t>Pb207_CPS_Int2SE</t>
  </si>
  <si>
    <t>U238_CPS</t>
  </si>
  <si>
    <t>U238_CPS_Int2SE</t>
  </si>
  <si>
    <t>ROM 207/206 corr</t>
  </si>
  <si>
    <t>1SE</t>
  </si>
  <si>
    <t>err corr</t>
  </si>
  <si>
    <t>corr 238/206</t>
  </si>
  <si>
    <t>1SE prop</t>
  </si>
  <si>
    <t>ASH15D_1</t>
  </si>
  <si>
    <t>ASH15D_2</t>
  </si>
  <si>
    <t>ASH15D_3</t>
  </si>
  <si>
    <t>ASH15D_4</t>
  </si>
  <si>
    <t>ASH15D_5</t>
  </si>
  <si>
    <t>ASH15D_6</t>
  </si>
  <si>
    <t>ASH15D_7</t>
  </si>
  <si>
    <t>ASH15D_8</t>
  </si>
  <si>
    <t>ASH15D_9</t>
  </si>
  <si>
    <t>ASH15D_10</t>
  </si>
  <si>
    <t>ASH15D_11</t>
  </si>
  <si>
    <t>ASH15D_12</t>
  </si>
  <si>
    <t>ASH15D_13</t>
  </si>
  <si>
    <t>ASH15D_14</t>
  </si>
  <si>
    <t>ASH15D_15</t>
  </si>
  <si>
    <t>ASH15D_16</t>
  </si>
  <si>
    <t>ASH15D_17</t>
  </si>
  <si>
    <t>ASH15D_18</t>
  </si>
  <si>
    <t>ASH15D_19</t>
  </si>
  <si>
    <t>ASH15D_20</t>
  </si>
  <si>
    <t>ASH15D_21</t>
  </si>
  <si>
    <t>ASH15D_22</t>
  </si>
  <si>
    <t>ASH15D_23</t>
  </si>
  <si>
    <t>ASH15D_24</t>
  </si>
  <si>
    <t>C_WC1_1</t>
  </si>
  <si>
    <t>C_WC1_2</t>
  </si>
  <si>
    <t>C_WC1_3</t>
  </si>
  <si>
    <t>C_WC1_4</t>
  </si>
  <si>
    <t>C_WC1_5</t>
  </si>
  <si>
    <t>C_WC1_6</t>
  </si>
  <si>
    <t>C_WC1_7</t>
  </si>
  <si>
    <t>C_WC1_8</t>
  </si>
  <si>
    <t>C_WC1_9</t>
  </si>
  <si>
    <t>C_WC1_10</t>
  </si>
  <si>
    <t>C_WC1_11</t>
  </si>
  <si>
    <t>C_WC1_12</t>
  </si>
  <si>
    <t>C_WC1_13</t>
  </si>
  <si>
    <t>C_WC1_14</t>
  </si>
  <si>
    <t>C_WC1_15</t>
  </si>
  <si>
    <t>C_WC1_16</t>
  </si>
  <si>
    <t>C_WC1_17</t>
  </si>
  <si>
    <t>C_WC1_19</t>
  </si>
  <si>
    <t>C_WC1_18</t>
  </si>
  <si>
    <t>G_NIST614_1</t>
  </si>
  <si>
    <t>G_NIST614_2</t>
  </si>
  <si>
    <t>G_NIST614_3</t>
  </si>
  <si>
    <t>G_NIST614_4</t>
  </si>
  <si>
    <t>G_NIST614_5</t>
  </si>
  <si>
    <t>G_NIST614_6</t>
  </si>
  <si>
    <t>G_NIST614_7</t>
  </si>
  <si>
    <t>G_NIST614_8</t>
  </si>
  <si>
    <t>G_NIST614_9</t>
  </si>
  <si>
    <t>G_NIST614_10</t>
  </si>
  <si>
    <t>G_NIST614_11</t>
  </si>
  <si>
    <t>G_NIST614_12</t>
  </si>
  <si>
    <t>G_NIST614_13</t>
  </si>
  <si>
    <t>G_NIST614_14</t>
  </si>
  <si>
    <t>G_NIST614_15</t>
  </si>
  <si>
    <t>G_NIST614_16</t>
  </si>
  <si>
    <t>G_NIST614_17</t>
  </si>
  <si>
    <t>G_NIST614_18</t>
  </si>
  <si>
    <t>G_NIST614_19</t>
  </si>
  <si>
    <t>G_NIST614_20</t>
  </si>
  <si>
    <t>ASH15D_25</t>
  </si>
  <si>
    <t>C_WC1_20</t>
  </si>
  <si>
    <t>C_WC1_21</t>
  </si>
  <si>
    <t>C_WC1_22</t>
  </si>
  <si>
    <t>C_WC1_23</t>
  </si>
  <si>
    <t>C_WC1_24</t>
  </si>
  <si>
    <t>C_WC1_25</t>
  </si>
  <si>
    <t>C_WC1_26</t>
  </si>
  <si>
    <t>C_WC1_27</t>
  </si>
  <si>
    <t>C_WC1_28</t>
  </si>
  <si>
    <t>C_WC1_29</t>
  </si>
  <si>
    <t>C_WC1_30</t>
  </si>
  <si>
    <t>C_WC1_31</t>
  </si>
  <si>
    <t>C_WC1_32</t>
  </si>
  <si>
    <t>C_WC1_33</t>
  </si>
  <si>
    <t>C_WC1_34</t>
  </si>
  <si>
    <t>C_WC1_35</t>
  </si>
  <si>
    <t>C_WC1_36</t>
  </si>
  <si>
    <t>Final Data (WC-1 corrected)</t>
  </si>
  <si>
    <t>C_WC1_37</t>
  </si>
  <si>
    <t>C_WC1_38</t>
  </si>
  <si>
    <t>C_WC1_39</t>
  </si>
  <si>
    <t>C_WC1_40</t>
  </si>
  <si>
    <t>Crater Size</t>
  </si>
  <si>
    <t>Pulse rate</t>
  </si>
  <si>
    <t>JT_1</t>
  </si>
  <si>
    <t>JT_2</t>
  </si>
  <si>
    <t>JT_3</t>
  </si>
  <si>
    <t>JT_4</t>
  </si>
  <si>
    <t>JT_5</t>
  </si>
  <si>
    <t>JT_6</t>
  </si>
  <si>
    <t>JT_7</t>
  </si>
  <si>
    <t>JT_8</t>
  </si>
  <si>
    <t>JT_9</t>
  </si>
  <si>
    <t>JT_10</t>
  </si>
  <si>
    <t>JT_11</t>
  </si>
  <si>
    <t>JT_12</t>
  </si>
  <si>
    <t>JT_13</t>
  </si>
  <si>
    <t>JT_14</t>
  </si>
  <si>
    <t>JT_15</t>
  </si>
  <si>
    <t>JT_16</t>
  </si>
  <si>
    <t>JT_17</t>
  </si>
  <si>
    <t>JT_18</t>
  </si>
  <si>
    <t>JT_19</t>
  </si>
  <si>
    <t>JT_20</t>
  </si>
  <si>
    <t>JT_21</t>
  </si>
  <si>
    <t>JT_22</t>
  </si>
  <si>
    <t>JT_23</t>
  </si>
  <si>
    <t>JT_24</t>
  </si>
  <si>
    <t>JT_25</t>
  </si>
  <si>
    <t>JT_26</t>
  </si>
  <si>
    <t>JT_27</t>
  </si>
  <si>
    <t>JT_28</t>
  </si>
  <si>
    <t>n</t>
  </si>
  <si>
    <t>G_NIST614_21</t>
  </si>
  <si>
    <t>G_NIST614_22</t>
  </si>
  <si>
    <t>G_NIST614_23</t>
  </si>
  <si>
    <t>G_NIST614_24</t>
  </si>
  <si>
    <t>G_NIST614_25</t>
  </si>
  <si>
    <t>Localitly</t>
  </si>
  <si>
    <t>ASH15D_26</t>
  </si>
  <si>
    <t>C_WC1_41</t>
  </si>
  <si>
    <t>C_WC1_42</t>
  </si>
  <si>
    <t>DA1_A_1</t>
  </si>
  <si>
    <t>DA1_A_2</t>
  </si>
  <si>
    <t>DA1_A_3</t>
  </si>
  <si>
    <t>DA1_A_4</t>
  </si>
  <si>
    <t>DA1_A_5</t>
  </si>
  <si>
    <t>DA1_A_6</t>
  </si>
  <si>
    <t>DA1_A_7</t>
  </si>
  <si>
    <t>DA1_A_8</t>
  </si>
  <si>
    <t>DA1_A_9</t>
  </si>
  <si>
    <t>DA1_A_10</t>
  </si>
  <si>
    <t>DA1_A_11</t>
  </si>
  <si>
    <t>DA1_A_12</t>
  </si>
  <si>
    <t>DA1_A_13</t>
  </si>
  <si>
    <t>DA1_A_14</t>
  </si>
  <si>
    <t>DA1_A_15</t>
  </si>
  <si>
    <t>DA1_A_16</t>
  </si>
  <si>
    <t>DA1_A_17</t>
  </si>
  <si>
    <t>DA1_A_18</t>
  </si>
  <si>
    <t>DA1_A_19</t>
  </si>
  <si>
    <t>DA1_A_20</t>
  </si>
  <si>
    <t>DA1_A_21</t>
  </si>
  <si>
    <t>DA1_A_22</t>
  </si>
  <si>
    <t>DA1_A_23</t>
  </si>
  <si>
    <t>DA1_A_24</t>
  </si>
  <si>
    <t>DA1_A_25</t>
  </si>
  <si>
    <t>DA1_A_26</t>
  </si>
  <si>
    <t>DA1_A_27</t>
  </si>
  <si>
    <t>DA1_A_28</t>
  </si>
  <si>
    <t>DA1_A_29</t>
  </si>
  <si>
    <t>DA1_A_30</t>
  </si>
  <si>
    <t>DA1_A_31</t>
  </si>
  <si>
    <t>DA1_A_32</t>
  </si>
  <si>
    <t>DA1_A_33</t>
  </si>
  <si>
    <t>DA1_A_34</t>
  </si>
  <si>
    <t>DA1_A_35</t>
  </si>
  <si>
    <t>DA1_A_36</t>
  </si>
  <si>
    <t>DA1_A_37</t>
  </si>
  <si>
    <t>DA1_A_38</t>
  </si>
  <si>
    <t>DA1_A_39</t>
  </si>
  <si>
    <t>DA1_A_40</t>
  </si>
  <si>
    <t>DA1_C_1</t>
  </si>
  <si>
    <t>DA1_C_2</t>
  </si>
  <si>
    <t>DA1_C_3</t>
  </si>
  <si>
    <t>DA1_C_4</t>
  </si>
  <si>
    <t>DA1_C_5</t>
  </si>
  <si>
    <t>DA1_C_6</t>
  </si>
  <si>
    <t>DA1_C_7</t>
  </si>
  <si>
    <t>DA1_C_8</t>
  </si>
  <si>
    <t>DA1_C_9</t>
  </si>
  <si>
    <t>DA1_C_10</t>
  </si>
  <si>
    <t>DA1_C_11</t>
  </si>
  <si>
    <t>DA1_C_12</t>
  </si>
  <si>
    <t>DA1_C_13</t>
  </si>
  <si>
    <t>DA1_C_14</t>
  </si>
  <si>
    <t>DA1_C_15</t>
  </si>
  <si>
    <t>DA1_C_16</t>
  </si>
  <si>
    <t>DA1_C_17</t>
  </si>
  <si>
    <t>DA1_C_18</t>
  </si>
  <si>
    <t>DA1_C_19</t>
  </si>
  <si>
    <t>DA1_C_20</t>
  </si>
  <si>
    <t>DA1_C_21</t>
  </si>
  <si>
    <t>DA1_C_22</t>
  </si>
  <si>
    <t>DA1_C_23</t>
  </si>
  <si>
    <t>DA1_C_24</t>
  </si>
  <si>
    <t>DA1_C_25</t>
  </si>
  <si>
    <t>DA1_C_26</t>
  </si>
  <si>
    <t>DA1_C_27</t>
  </si>
  <si>
    <t>DA1_C_28</t>
  </si>
  <si>
    <t>DA1_C_29</t>
  </si>
  <si>
    <t>DA1_C_30</t>
  </si>
  <si>
    <t>DA1_C_31</t>
  </si>
  <si>
    <t>DA1_C_32</t>
  </si>
  <si>
    <t>DA1_C_33</t>
  </si>
  <si>
    <t>DA1_C_34</t>
  </si>
  <si>
    <t>DA1_C_35</t>
  </si>
  <si>
    <t>DA1_C_36</t>
  </si>
  <si>
    <t>DA1_C_37</t>
  </si>
  <si>
    <t>DA1_C_38</t>
  </si>
  <si>
    <t>DA1_C_39</t>
  </si>
  <si>
    <t>DA1_C_40</t>
  </si>
  <si>
    <t>DA1_C_41</t>
  </si>
  <si>
    <t>DA1_C_42</t>
  </si>
  <si>
    <t>DA2_1</t>
  </si>
  <si>
    <t>DA2_2</t>
  </si>
  <si>
    <t>DA2_3</t>
  </si>
  <si>
    <t>DA2_4</t>
  </si>
  <si>
    <t>DA2_5</t>
  </si>
  <si>
    <t>DA2_6</t>
  </si>
  <si>
    <t>DA2_7</t>
  </si>
  <si>
    <t>DA2_8</t>
  </si>
  <si>
    <t>DA2_9</t>
  </si>
  <si>
    <t>DA2_10</t>
  </si>
  <si>
    <t>DA2_11</t>
  </si>
  <si>
    <t>DA2_12</t>
  </si>
  <si>
    <t>DA2_13</t>
  </si>
  <si>
    <t>DA2_14</t>
  </si>
  <si>
    <t>DA2_15</t>
  </si>
  <si>
    <t>DA2_16</t>
  </si>
  <si>
    <t>DA2_17</t>
  </si>
  <si>
    <t>DA2_18</t>
  </si>
  <si>
    <t>DA2_19</t>
  </si>
  <si>
    <t>DA2_20</t>
  </si>
  <si>
    <t>DA2_21</t>
  </si>
  <si>
    <t>DA2_22</t>
  </si>
  <si>
    <t>DA2_23</t>
  </si>
  <si>
    <t>DA2_24</t>
  </si>
  <si>
    <t>DA2_25</t>
  </si>
  <si>
    <t>DA2_26</t>
  </si>
  <si>
    <t>DA2_27</t>
  </si>
  <si>
    <t>DA2_28</t>
  </si>
  <si>
    <t>DA2_29</t>
  </si>
  <si>
    <t>DA2_30</t>
  </si>
  <si>
    <t>DA2_31</t>
  </si>
  <si>
    <t>DA2_32</t>
  </si>
  <si>
    <t>DA2_33</t>
  </si>
  <si>
    <t>DA2_34</t>
  </si>
  <si>
    <t>DA2_35</t>
  </si>
  <si>
    <t>DA2_36</t>
  </si>
  <si>
    <t>DA2_37</t>
  </si>
  <si>
    <t>DA2_38</t>
  </si>
  <si>
    <t>DA2_39</t>
  </si>
  <si>
    <t>DA2_40</t>
  </si>
  <si>
    <t>F8_A_1</t>
  </si>
  <si>
    <t>F8_A_2</t>
  </si>
  <si>
    <t>F8_A_3</t>
  </si>
  <si>
    <t>F8_A_4</t>
  </si>
  <si>
    <t>F8_A_5</t>
  </si>
  <si>
    <t>F8_A_6</t>
  </si>
  <si>
    <t>F8_A_7</t>
  </si>
  <si>
    <t>F8_A_8</t>
  </si>
  <si>
    <t>F8_A_9</t>
  </si>
  <si>
    <t>F8_A_10</t>
  </si>
  <si>
    <t>F8_A_11</t>
  </si>
  <si>
    <t>F8_A_12</t>
  </si>
  <si>
    <t>F8_A_13</t>
  </si>
  <si>
    <t>F8_A_14</t>
  </si>
  <si>
    <t>F8_A_15</t>
  </si>
  <si>
    <t>F8_A_16</t>
  </si>
  <si>
    <t>F8_A_17</t>
  </si>
  <si>
    <t>F8_A_18</t>
  </si>
  <si>
    <t>F8_A_19</t>
  </si>
  <si>
    <t>F8_A_20</t>
  </si>
  <si>
    <t>F8_A_21</t>
  </si>
  <si>
    <t>F8_A_22</t>
  </si>
  <si>
    <t>F8_A_23</t>
  </si>
  <si>
    <t>F8_A_24</t>
  </si>
  <si>
    <t>F8_A_25</t>
  </si>
  <si>
    <t>F8_A_26</t>
  </si>
  <si>
    <t>F8_A_27</t>
  </si>
  <si>
    <t>F8_A_28</t>
  </si>
  <si>
    <t>F8_A_29</t>
  </si>
  <si>
    <t>F8_A_30</t>
  </si>
  <si>
    <t>F8_A_31</t>
  </si>
  <si>
    <t>F8_A_32</t>
  </si>
  <si>
    <t>F8_A_33</t>
  </si>
  <si>
    <t>F8_A_34</t>
  </si>
  <si>
    <t>F8_A_35</t>
  </si>
  <si>
    <t>F8_A_36</t>
  </si>
  <si>
    <t>F8_A_37</t>
  </si>
  <si>
    <t>F8_A_38</t>
  </si>
  <si>
    <t>F8_A_39</t>
  </si>
  <si>
    <t>MO1_B_1</t>
  </si>
  <si>
    <t>MO1_B_2</t>
  </si>
  <si>
    <t>MO1_B_3</t>
  </si>
  <si>
    <t>MO1_B_4</t>
  </si>
  <si>
    <t>MO1_B_5</t>
  </si>
  <si>
    <t>MO1_B_6</t>
  </si>
  <si>
    <t>MO1_B_7</t>
  </si>
  <si>
    <t>MO1_B_8</t>
  </si>
  <si>
    <t>MO1_B_9</t>
  </si>
  <si>
    <t>MO1_B_10</t>
  </si>
  <si>
    <t>MO1_B_11</t>
  </si>
  <si>
    <t>MO1_B_12</t>
  </si>
  <si>
    <t>MO1_B_13</t>
  </si>
  <si>
    <t>MO1_B_14</t>
  </si>
  <si>
    <t>MO1_B_15</t>
  </si>
  <si>
    <t>MO1_B_16</t>
  </si>
  <si>
    <t>MO1_B_17</t>
  </si>
  <si>
    <t>MO1_B_18</t>
  </si>
  <si>
    <t>MO1_B_19</t>
  </si>
  <si>
    <t>MO1_B_20</t>
  </si>
  <si>
    <t>MO1_B_21</t>
  </si>
  <si>
    <t>MO1_B_22</t>
  </si>
  <si>
    <t>MO1_B_23</t>
  </si>
  <si>
    <t>MO1_B_24</t>
  </si>
  <si>
    <t>MO1_B_25</t>
  </si>
  <si>
    <t>MO1_B_26</t>
  </si>
  <si>
    <t>MO1_B_27</t>
  </si>
  <si>
    <t>MO1_B_28</t>
  </si>
  <si>
    <t>MO1_B_29</t>
  </si>
  <si>
    <t>MO1_B_30</t>
  </si>
  <si>
    <t>MO1_B_31</t>
  </si>
  <si>
    <t>MO1_B_32</t>
  </si>
  <si>
    <t>MO1_B_33</t>
  </si>
  <si>
    <t>MO1_B_34</t>
  </si>
  <si>
    <t>MO1_B_35</t>
  </si>
  <si>
    <t>MO1_B_36</t>
  </si>
  <si>
    <t>MO1_B_37</t>
  </si>
  <si>
    <t>MO1_B_38</t>
  </si>
  <si>
    <t>MO1_B_39</t>
  </si>
  <si>
    <t>MO1_B_40</t>
  </si>
  <si>
    <t>MO1_B_41</t>
  </si>
  <si>
    <t>MO1_B_42</t>
  </si>
  <si>
    <t>MO1_B_43</t>
  </si>
  <si>
    <t>MO1_B_44</t>
  </si>
  <si>
    <t>MO1_B_45</t>
  </si>
  <si>
    <t>MO1_B_46</t>
  </si>
  <si>
    <t>MO1_B_47</t>
  </si>
  <si>
    <t>MO1_B_48</t>
  </si>
  <si>
    <t>MO1_B_49</t>
  </si>
  <si>
    <t>MO1_B_50</t>
  </si>
  <si>
    <t>MO1_B_51</t>
  </si>
  <si>
    <t>MO1_B_52</t>
  </si>
  <si>
    <t>MO1_B_53</t>
  </si>
  <si>
    <t>MO1_B_54</t>
  </si>
  <si>
    <t>MO1_B_55</t>
  </si>
  <si>
    <t>MO1_B_56</t>
  </si>
  <si>
    <t>MO1_B_57</t>
  </si>
  <si>
    <t>MO1_B_58</t>
  </si>
  <si>
    <t>MO1_B_59</t>
  </si>
  <si>
    <t>MO1_B_60</t>
  </si>
  <si>
    <t>MO1_B_61</t>
  </si>
  <si>
    <t>MO2_A_1</t>
  </si>
  <si>
    <t>MO2_A_2</t>
  </si>
  <si>
    <t>MO2_A_3</t>
  </si>
  <si>
    <t>MO2_A_4</t>
  </si>
  <si>
    <t>MO2_A_5</t>
  </si>
  <si>
    <t>MO2_A_6</t>
  </si>
  <si>
    <t>MO2_A_7</t>
  </si>
  <si>
    <t>MO2_A_8</t>
  </si>
  <si>
    <t>MO2_A_9</t>
  </si>
  <si>
    <t>MO2_A_10</t>
  </si>
  <si>
    <t>MO2_A_11</t>
  </si>
  <si>
    <t>MO2_A_12</t>
  </si>
  <si>
    <t>MO2_A_13</t>
  </si>
  <si>
    <t>MO2_A_14</t>
  </si>
  <si>
    <t>MO2_A_15</t>
  </si>
  <si>
    <t>MO2_A_16</t>
  </si>
  <si>
    <t>MO2_A_17</t>
  </si>
  <si>
    <t>MO2_A_18</t>
  </si>
  <si>
    <t>MO2_A_19</t>
  </si>
  <si>
    <t>MO2_A_20</t>
  </si>
  <si>
    <t>MO2_A_21</t>
  </si>
  <si>
    <t>MO2_A_22</t>
  </si>
  <si>
    <t>MO2_A_23</t>
  </si>
  <si>
    <t>MO2_A_24</t>
  </si>
  <si>
    <t>MO2_A_25</t>
  </si>
  <si>
    <t>MO2_A_26</t>
  </si>
  <si>
    <t>MO2_A_27</t>
  </si>
  <si>
    <t>MO2_A_28</t>
  </si>
  <si>
    <t>MO2_A_29</t>
  </si>
  <si>
    <t>MO2_A_30</t>
  </si>
  <si>
    <t>MO2_A_31</t>
  </si>
  <si>
    <t>MO2_A_32</t>
  </si>
  <si>
    <t>MO2_A_33</t>
  </si>
  <si>
    <t>MO2_A_34</t>
  </si>
  <si>
    <t>MO2_A_35</t>
  </si>
  <si>
    <t>MO2_A_36</t>
  </si>
  <si>
    <t>AR6_A_1</t>
  </si>
  <si>
    <t>AR6_A_2</t>
  </si>
  <si>
    <t>AR6_A_3</t>
  </si>
  <si>
    <t>AR6_A_4</t>
  </si>
  <si>
    <t>AR6_A_5</t>
  </si>
  <si>
    <t>AR6_A_6</t>
  </si>
  <si>
    <t>AR6_A_7</t>
  </si>
  <si>
    <t>AR6_A_8</t>
  </si>
  <si>
    <t>AR6_A_9</t>
  </si>
  <si>
    <t>AR6_A_10</t>
  </si>
  <si>
    <t>AR6_A_11</t>
  </si>
  <si>
    <t>AR6_A_12</t>
  </si>
  <si>
    <t>AR6_A_13</t>
  </si>
  <si>
    <t>AR6_A_14</t>
  </si>
  <si>
    <t>AR6_A_15</t>
  </si>
  <si>
    <t>AR6_A_16</t>
  </si>
  <si>
    <t>AR6_A_17</t>
  </si>
  <si>
    <t>AR6_A_18</t>
  </si>
  <si>
    <t>AR6_A_19</t>
  </si>
  <si>
    <t>AR6_A_20</t>
  </si>
  <si>
    <t>AR6_A_21</t>
  </si>
  <si>
    <t>AR6_A_22</t>
  </si>
  <si>
    <t>AR6_A_23</t>
  </si>
  <si>
    <t>AR6_A_24</t>
  </si>
  <si>
    <t>AR6_A_25</t>
  </si>
  <si>
    <t>AR6_A_26</t>
  </si>
  <si>
    <t>AR6_A_27</t>
  </si>
  <si>
    <t>AR6_A_28</t>
  </si>
  <si>
    <t>AR6_A_29</t>
  </si>
  <si>
    <t>AR6_A_30</t>
  </si>
  <si>
    <t>AR6_A_31</t>
  </si>
  <si>
    <t>AR6_A_32</t>
  </si>
  <si>
    <t>AR6_A_33</t>
  </si>
  <si>
    <t>AR6_A_34</t>
  </si>
  <si>
    <t>AR6_A_35</t>
  </si>
  <si>
    <t>AR6_B_1</t>
  </si>
  <si>
    <t>AR6_B_2</t>
  </si>
  <si>
    <t>AR6_B_3</t>
  </si>
  <si>
    <t>AR6_B_4</t>
  </si>
  <si>
    <t>AR6_B_5</t>
  </si>
  <si>
    <t>AR6_B_6</t>
  </si>
  <si>
    <t>AR6_B_7</t>
  </si>
  <si>
    <t>AR6_B_8</t>
  </si>
  <si>
    <t>AR6_B_9</t>
  </si>
  <si>
    <t>AR6_B_10</t>
  </si>
  <si>
    <t>AR6_B_11</t>
  </si>
  <si>
    <t>AR6_B_12</t>
  </si>
  <si>
    <t>AR6_B_13</t>
  </si>
  <si>
    <t>AR6_B_14</t>
  </si>
  <si>
    <t>AR6_B_15</t>
  </si>
  <si>
    <t>AR6_B_16</t>
  </si>
  <si>
    <t>AR6_B_17</t>
  </si>
  <si>
    <t>AR6_B_18</t>
  </si>
  <si>
    <t>AR6_B_19</t>
  </si>
  <si>
    <t>AR6_B_20</t>
  </si>
  <si>
    <t>AR6_B_21</t>
  </si>
  <si>
    <t>AR6_B_22</t>
  </si>
  <si>
    <t>AR6_B_23</t>
  </si>
  <si>
    <t>AR6_B_24</t>
  </si>
  <si>
    <t>AR6_B_25</t>
  </si>
  <si>
    <t>AR6_B_26</t>
  </si>
  <si>
    <t>AR6_B_27</t>
  </si>
  <si>
    <t>AR6_B_28</t>
  </si>
  <si>
    <t>AR6_B_29</t>
  </si>
  <si>
    <t>AR6_B_30</t>
  </si>
  <si>
    <t>AR6_B_31</t>
  </si>
  <si>
    <t>AR6_B_32</t>
  </si>
  <si>
    <t>AR6_B_33</t>
  </si>
  <si>
    <t>AR6_B_34</t>
  </si>
  <si>
    <t>AR6_B_35</t>
  </si>
  <si>
    <t>AR7_A_1</t>
  </si>
  <si>
    <t>AR7_A_2</t>
  </si>
  <si>
    <t>AR7_A_3</t>
  </si>
  <si>
    <t>AR7_A_4</t>
  </si>
  <si>
    <t>AR7_A_5</t>
  </si>
  <si>
    <t>AR7_A_6</t>
  </si>
  <si>
    <t>AR7_A_7</t>
  </si>
  <si>
    <t>AR7_A_8</t>
  </si>
  <si>
    <t>AR7_A_9</t>
  </si>
  <si>
    <t>AR7_A_10</t>
  </si>
  <si>
    <t>AR7_A_11</t>
  </si>
  <si>
    <t>AR7_A_12</t>
  </si>
  <si>
    <t>AR7_A_13</t>
  </si>
  <si>
    <t>AR7_A_14</t>
  </si>
  <si>
    <t>AR7_A_15</t>
  </si>
  <si>
    <t>AR7_A_16</t>
  </si>
  <si>
    <t>AR7_A_17</t>
  </si>
  <si>
    <t>AR7_A_18</t>
  </si>
  <si>
    <t>AR7_A_19</t>
  </si>
  <si>
    <t>AR7_A_20</t>
  </si>
  <si>
    <t>AR7_A_21</t>
  </si>
  <si>
    <t>AR7_A_22</t>
  </si>
  <si>
    <t>AR7_A_23</t>
  </si>
  <si>
    <t>AR7_A_24</t>
  </si>
  <si>
    <t>AR7_A_25</t>
  </si>
  <si>
    <t>AR7_A_26</t>
  </si>
  <si>
    <t>AR7_A_27</t>
  </si>
  <si>
    <t>AR7_A_28</t>
  </si>
  <si>
    <t>AR7_A_29</t>
  </si>
  <si>
    <t>AR7_A_30</t>
  </si>
  <si>
    <t>AR7_A_31</t>
  </si>
  <si>
    <t>AR7_A_32</t>
  </si>
  <si>
    <t>AR7_A_33</t>
  </si>
  <si>
    <t>AR7_A_34</t>
  </si>
  <si>
    <t>AR7_A_35</t>
  </si>
  <si>
    <t>AR7_A_36</t>
  </si>
  <si>
    <t>AR7_A_37</t>
  </si>
  <si>
    <t>AR7_A_38</t>
  </si>
  <si>
    <t>AR7_A_39</t>
  </si>
  <si>
    <t>AR7_A_40</t>
  </si>
  <si>
    <t>AR7_A_41</t>
  </si>
  <si>
    <t>AR7_A_42</t>
  </si>
  <si>
    <t>AR7_B_1</t>
  </si>
  <si>
    <t>AR7_B_2</t>
  </si>
  <si>
    <t>AR7_B_3</t>
  </si>
  <si>
    <t>AR7_B_4</t>
  </si>
  <si>
    <t>AR7_B_5</t>
  </si>
  <si>
    <t>AR7_B_6</t>
  </si>
  <si>
    <t>AR7_B_7</t>
  </si>
  <si>
    <t>AR7_B_8</t>
  </si>
  <si>
    <t>AR7_B_9</t>
  </si>
  <si>
    <t>AR7_B_10</t>
  </si>
  <si>
    <t>AR7_B_11</t>
  </si>
  <si>
    <t>AR7_B_12</t>
  </si>
  <si>
    <t>AR7_B_13</t>
  </si>
  <si>
    <t>AR7_B_14</t>
  </si>
  <si>
    <t>AR7_B_15</t>
  </si>
  <si>
    <t>AR7_B_16</t>
  </si>
  <si>
    <t>AR7_B_17</t>
  </si>
  <si>
    <t>AR7_B_18</t>
  </si>
  <si>
    <t>AR7_B_19</t>
  </si>
  <si>
    <t>AR7_B_20</t>
  </si>
  <si>
    <t>AR7_B_21</t>
  </si>
  <si>
    <t>AR7_B_22</t>
  </si>
  <si>
    <t>AR7_B_23</t>
  </si>
  <si>
    <t>AR7_B_24</t>
  </si>
  <si>
    <t>AR7_B_25</t>
  </si>
  <si>
    <t>AR7_B_26</t>
  </si>
  <si>
    <t>AR7_B_27</t>
  </si>
  <si>
    <t>AR7_B_28</t>
  </si>
  <si>
    <t>AR7_B_29</t>
  </si>
  <si>
    <t>AR7_B_30</t>
  </si>
  <si>
    <t>AR7_B_31</t>
  </si>
  <si>
    <t>AR7_B_32</t>
  </si>
  <si>
    <t>AR7_B_33</t>
  </si>
  <si>
    <t>AR7_B_34</t>
  </si>
  <si>
    <t>AR7_B_35</t>
  </si>
  <si>
    <t>F14_A_1</t>
  </si>
  <si>
    <t>F14_A_2</t>
  </si>
  <si>
    <t>F14_A_3</t>
  </si>
  <si>
    <t>F14_A_4</t>
  </si>
  <si>
    <t>F14_A_5</t>
  </si>
  <si>
    <t>F14_A_6</t>
  </si>
  <si>
    <t>F14_A_7</t>
  </si>
  <si>
    <t>F14_A_8</t>
  </si>
  <si>
    <t>F14_A_9</t>
  </si>
  <si>
    <t>F14_A_10</t>
  </si>
  <si>
    <t>F14_A_11</t>
  </si>
  <si>
    <t>F14_A_12</t>
  </si>
  <si>
    <t>F14_A_13</t>
  </si>
  <si>
    <t>F14_A_14</t>
  </si>
  <si>
    <t>F14_A_15</t>
  </si>
  <si>
    <t>F14_A_16</t>
  </si>
  <si>
    <t>F14_A_17</t>
  </si>
  <si>
    <t>F14_A_18</t>
  </si>
  <si>
    <t>F14_A_19</t>
  </si>
  <si>
    <t>F14_A_20</t>
  </si>
  <si>
    <t>F14_A_21</t>
  </si>
  <si>
    <t>F14_A_22</t>
  </si>
  <si>
    <t>F14_A_23</t>
  </si>
  <si>
    <t>F14_A_24</t>
  </si>
  <si>
    <t>F14_A_25</t>
  </si>
  <si>
    <t>F14_A_26</t>
  </si>
  <si>
    <t>F14_A_27</t>
  </si>
  <si>
    <t>F14_A_28</t>
  </si>
  <si>
    <t>F14_A_29</t>
  </si>
  <si>
    <t>F14_A_30</t>
  </si>
  <si>
    <t>F14_A_31</t>
  </si>
  <si>
    <t>F14_A_32</t>
  </si>
  <si>
    <t>F14_A_33</t>
  </si>
  <si>
    <t>F14_A_34</t>
  </si>
  <si>
    <t>F14_A_35</t>
  </si>
  <si>
    <t>F14_A_36</t>
  </si>
  <si>
    <t>F14_A_37</t>
  </si>
  <si>
    <t>F14_A_38</t>
  </si>
  <si>
    <t>F14_A_39</t>
  </si>
  <si>
    <t>F14_A_40</t>
  </si>
  <si>
    <t>F14_A_41</t>
  </si>
  <si>
    <t>F14_B_1</t>
  </si>
  <si>
    <t>F14_B_2</t>
  </si>
  <si>
    <t>F14_B_3</t>
  </si>
  <si>
    <t>F14_B_4</t>
  </si>
  <si>
    <t>F14_B_5</t>
  </si>
  <si>
    <t>F14_B_6</t>
  </si>
  <si>
    <t>F14_B_7</t>
  </si>
  <si>
    <t>F14_B_8</t>
  </si>
  <si>
    <t>F14_B_9</t>
  </si>
  <si>
    <t>F14_B_10</t>
  </si>
  <si>
    <t>F14_B_11</t>
  </si>
  <si>
    <t>F14_B_12</t>
  </si>
  <si>
    <t>F14_B_13</t>
  </si>
  <si>
    <t>F14_B_14</t>
  </si>
  <si>
    <t>F14_B_15</t>
  </si>
  <si>
    <t>F14_B_16</t>
  </si>
  <si>
    <t>F14_B_17</t>
  </si>
  <si>
    <t>F14_B_18</t>
  </si>
  <si>
    <t>F14_B_19</t>
  </si>
  <si>
    <t>F14_B_20</t>
  </si>
  <si>
    <t>F14_B_21</t>
  </si>
  <si>
    <t>F14_B_22</t>
  </si>
  <si>
    <t>F14_B_23</t>
  </si>
  <si>
    <t>F14_B_24</t>
  </si>
  <si>
    <t>F14_B_25</t>
  </si>
  <si>
    <t>F14_B_26</t>
  </si>
  <si>
    <t>F14_B_27</t>
  </si>
  <si>
    <t>F14_B_28</t>
  </si>
  <si>
    <t>F14_B_29</t>
  </si>
  <si>
    <t>F14_B_30</t>
  </si>
  <si>
    <t>F14_B_31</t>
  </si>
  <si>
    <t>F14_B_32</t>
  </si>
  <si>
    <t>F14_B_33</t>
  </si>
  <si>
    <t>F14_B_34</t>
  </si>
  <si>
    <t>F14_B_35</t>
  </si>
  <si>
    <t>F14_B_36</t>
  </si>
  <si>
    <t>F14_B_37</t>
  </si>
  <si>
    <t>F14_B_38</t>
  </si>
  <si>
    <t>F14_B_39</t>
  </si>
  <si>
    <t>F14_B_40</t>
  </si>
  <si>
    <t>F14_B_41</t>
  </si>
  <si>
    <t>F14_B_42</t>
  </si>
  <si>
    <t>F14_B_43</t>
  </si>
  <si>
    <t>F14_B_44</t>
  </si>
  <si>
    <t>F14_B_45</t>
  </si>
  <si>
    <t>F14_B_46</t>
  </si>
  <si>
    <t>F14_B_47</t>
  </si>
  <si>
    <t>F14_B_48</t>
  </si>
  <si>
    <t>F14_B_49</t>
  </si>
  <si>
    <t>F14_B_50</t>
  </si>
  <si>
    <t>F14_B_51</t>
  </si>
  <si>
    <t>no spread</t>
  </si>
  <si>
    <t>MSWD</t>
  </si>
  <si>
    <t>p(X2)</t>
  </si>
  <si>
    <t>Pb c</t>
  </si>
  <si>
    <t>Error Pb c</t>
  </si>
  <si>
    <t>Session</t>
  </si>
  <si>
    <t xml:space="preserve"> Outliers removed</t>
  </si>
  <si>
    <t xml:space="preserve">Sample Name </t>
  </si>
  <si>
    <t xml:space="preserve">Lower intercept age </t>
  </si>
  <si>
    <t>Error (95%)</t>
  </si>
  <si>
    <t>AR6-A</t>
  </si>
  <si>
    <t>AR6-B</t>
  </si>
  <si>
    <t>AR7-A</t>
  </si>
  <si>
    <t>AR7-B</t>
  </si>
  <si>
    <t>F8-A</t>
  </si>
  <si>
    <t>DA1-A</t>
  </si>
  <si>
    <t>DA1-C</t>
  </si>
  <si>
    <t>DA2</t>
  </si>
  <si>
    <t>F14-A</t>
  </si>
  <si>
    <t>F14-B</t>
  </si>
  <si>
    <t>MO1-B</t>
  </si>
  <si>
    <t>outlier</t>
  </si>
  <si>
    <t>outlier***</t>
  </si>
  <si>
    <t>Montlebon thrust</t>
  </si>
  <si>
    <t>Arguel thrust</t>
  </si>
  <si>
    <t>Vue des Alpes strike-slip fault</t>
  </si>
  <si>
    <t>Fuans thrust</t>
  </si>
  <si>
    <t>Considered Age Data</t>
  </si>
  <si>
    <t>Rejected Age Data</t>
  </si>
  <si>
    <t>-</t>
  </si>
  <si>
    <t>MO2-A</t>
  </si>
  <si>
    <t>pooled</t>
  </si>
  <si>
    <t>DA1-A&amp;C</t>
  </si>
  <si>
    <t>F14-A&amp;B</t>
  </si>
  <si>
    <t>Error relative  (%)</t>
  </si>
  <si>
    <t>Error+2%</t>
  </si>
  <si>
    <t>Raw Data</t>
  </si>
  <si>
    <t>Buron strike-slip fault</t>
  </si>
  <si>
    <t>BUS1</t>
  </si>
  <si>
    <t>Buron thrust</t>
  </si>
  <si>
    <t>BUT1</t>
  </si>
  <si>
    <t>Pratz strike-slip fault</t>
  </si>
  <si>
    <t>PR1-fibrous</t>
  </si>
  <si>
    <t>PR1-V2</t>
  </si>
  <si>
    <t>PR2-V1-A</t>
  </si>
  <si>
    <t>PR2-V1-B</t>
  </si>
  <si>
    <t>PR2-V1-C</t>
  </si>
  <si>
    <t>PR2-V2</t>
  </si>
  <si>
    <t>multiple age trends</t>
  </si>
  <si>
    <t>ASH15D_27</t>
  </si>
  <si>
    <t>ASH15D_28</t>
  </si>
  <si>
    <t>ASH15D_29</t>
  </si>
  <si>
    <t>ASH15D_30</t>
  </si>
  <si>
    <t>ASH15D_31</t>
  </si>
  <si>
    <t>F8_A_40</t>
  </si>
  <si>
    <t>F8_A_41</t>
  </si>
  <si>
    <t>G_NIST614_26</t>
  </si>
  <si>
    <t>BUS1_1</t>
  </si>
  <si>
    <t>BUS1_2</t>
  </si>
  <si>
    <t>BUS1_3</t>
  </si>
  <si>
    <t>BUS1_4</t>
  </si>
  <si>
    <t>BUS1_5</t>
  </si>
  <si>
    <t>BUS1_6</t>
  </si>
  <si>
    <t>BUS1_7</t>
  </si>
  <si>
    <t>BUS1_8</t>
  </si>
  <si>
    <t>BUS1_9</t>
  </si>
  <si>
    <t>BUS1_10</t>
  </si>
  <si>
    <t>BUS1_11</t>
  </si>
  <si>
    <t>BUS1_12</t>
  </si>
  <si>
    <t>BUS1_13</t>
  </si>
  <si>
    <t>BUS1_14</t>
  </si>
  <si>
    <t>BUS1_15</t>
  </si>
  <si>
    <t>BUS1_16</t>
  </si>
  <si>
    <t>BUS1_17</t>
  </si>
  <si>
    <t>BUS1_18</t>
  </si>
  <si>
    <t>BUS1_19</t>
  </si>
  <si>
    <t>BUS1_20</t>
  </si>
  <si>
    <t>BUS1_21</t>
  </si>
  <si>
    <t>BUS1_22</t>
  </si>
  <si>
    <t>BUS1_23</t>
  </si>
  <si>
    <t>BUS1_24</t>
  </si>
  <si>
    <t>BUS1_25</t>
  </si>
  <si>
    <t>BUS1_26</t>
  </si>
  <si>
    <t>BUS1_27</t>
  </si>
  <si>
    <t>BUS1_28</t>
  </si>
  <si>
    <t>BUS1_29</t>
  </si>
  <si>
    <t>BUS1_30</t>
  </si>
  <si>
    <t>BUS1_31</t>
  </si>
  <si>
    <t>BUS1_32</t>
  </si>
  <si>
    <t>BUS1_33</t>
  </si>
  <si>
    <t>BUS1_34</t>
  </si>
  <si>
    <t>BUS1_35</t>
  </si>
  <si>
    <t>BUS1_36</t>
  </si>
  <si>
    <t>BUS1_37</t>
  </si>
  <si>
    <t>BUT1_1</t>
  </si>
  <si>
    <t>BUT1_2</t>
  </si>
  <si>
    <t>BUT1_3</t>
  </si>
  <si>
    <t>BUT1_4</t>
  </si>
  <si>
    <t>BUT1_5</t>
  </si>
  <si>
    <t>BUT1_6</t>
  </si>
  <si>
    <t>BUT1_7</t>
  </si>
  <si>
    <t>BUT1_8</t>
  </si>
  <si>
    <t>BUT1_9</t>
  </si>
  <si>
    <t>BUT1_10</t>
  </si>
  <si>
    <t>BUT1_11</t>
  </si>
  <si>
    <t>BUT1_12</t>
  </si>
  <si>
    <t>BUT1_13</t>
  </si>
  <si>
    <t>BUT1_14</t>
  </si>
  <si>
    <t>BUT1_15</t>
  </si>
  <si>
    <t>BUT1_16</t>
  </si>
  <si>
    <t>BUT1_17</t>
  </si>
  <si>
    <t>BUT1_18</t>
  </si>
  <si>
    <t>BUT1_19</t>
  </si>
  <si>
    <t>BUT1_20</t>
  </si>
  <si>
    <t>BUT1_21</t>
  </si>
  <si>
    <t>BUT1_22</t>
  </si>
  <si>
    <t>BUT1_23</t>
  </si>
  <si>
    <t>BUT1_24</t>
  </si>
  <si>
    <t>BUT1_25</t>
  </si>
  <si>
    <t>BUT1_26</t>
  </si>
  <si>
    <t>BUT1_27</t>
  </si>
  <si>
    <t>BUT1_28</t>
  </si>
  <si>
    <t>BUT1_29</t>
  </si>
  <si>
    <t>BUT1_30</t>
  </si>
  <si>
    <t>BUT1_31</t>
  </si>
  <si>
    <t>BUT1_32</t>
  </si>
  <si>
    <t>BUT1_33</t>
  </si>
  <si>
    <t>BUT1_34</t>
  </si>
  <si>
    <t>BUT1_35</t>
  </si>
  <si>
    <t>PR1_fibrous_1</t>
  </si>
  <si>
    <t>PR1_fibrous_2</t>
  </si>
  <si>
    <t>PR1_fibrous_3</t>
  </si>
  <si>
    <t>PR1_fibrous_4</t>
  </si>
  <si>
    <t>PR1_fibrous_5</t>
  </si>
  <si>
    <t>PR1_fibrous_6</t>
  </si>
  <si>
    <t>PR1_fibrous_7</t>
  </si>
  <si>
    <t>PR1_fibrous_8</t>
  </si>
  <si>
    <t>PR1_fibrous_9</t>
  </si>
  <si>
    <t>PR1_fibrous_10</t>
  </si>
  <si>
    <t>PR1_fibrous_11</t>
  </si>
  <si>
    <t>PR1_fibrous_12</t>
  </si>
  <si>
    <t>PR1_fibrous_13</t>
  </si>
  <si>
    <t>PR1_fibrous_14</t>
  </si>
  <si>
    <t>PR1_fibrous_15</t>
  </si>
  <si>
    <t>PR1_fibrous_16</t>
  </si>
  <si>
    <t>PR1_fibrous_17</t>
  </si>
  <si>
    <t>PR1_fibrous_18</t>
  </si>
  <si>
    <t>PR1_fibrous_19</t>
  </si>
  <si>
    <t>PR1_fibrous_20</t>
  </si>
  <si>
    <t>PR1_fibrous_21</t>
  </si>
  <si>
    <t>PR1_fibrous_22</t>
  </si>
  <si>
    <t>PR1_fibrous_23</t>
  </si>
  <si>
    <t>PR1_fibrous_24</t>
  </si>
  <si>
    <t>PR1_fibrous_25</t>
  </si>
  <si>
    <t>PR1_fibrous_26</t>
  </si>
  <si>
    <t>PR1_fibrous_27</t>
  </si>
  <si>
    <t>PR1_fibrous_28</t>
  </si>
  <si>
    <t>PR1_fibrous_29</t>
  </si>
  <si>
    <t>PR1_fibrous_30</t>
  </si>
  <si>
    <t>PR1_V2_1</t>
  </si>
  <si>
    <t>PR1_V2_2</t>
  </si>
  <si>
    <t>PR1_V2_3</t>
  </si>
  <si>
    <t>PR1_V2_4</t>
  </si>
  <si>
    <t>PR1_V2_5</t>
  </si>
  <si>
    <t>PR1_V2_6</t>
  </si>
  <si>
    <t>PR1_V2_7</t>
  </si>
  <si>
    <t>PR1_V2_8</t>
  </si>
  <si>
    <t>PR1_V2_9</t>
  </si>
  <si>
    <t>PR1_V2_10</t>
  </si>
  <si>
    <t>PR1_V2_11</t>
  </si>
  <si>
    <t>PR1_V2_12</t>
  </si>
  <si>
    <t>PR1_V2_13</t>
  </si>
  <si>
    <t>PR1_V2_14</t>
  </si>
  <si>
    <t>PR1_V2_15</t>
  </si>
  <si>
    <t>PR1_V2_16</t>
  </si>
  <si>
    <t>PR1_V2_17</t>
  </si>
  <si>
    <t>PR1_V2_18</t>
  </si>
  <si>
    <t>PR1_V2_19</t>
  </si>
  <si>
    <t>PR1_V2_20</t>
  </si>
  <si>
    <t>PR1_V2_21</t>
  </si>
  <si>
    <t>PR1_V2_22</t>
  </si>
  <si>
    <t>PR1_V2_23</t>
  </si>
  <si>
    <t>PR1_V2_24</t>
  </si>
  <si>
    <t>PR1_V2_25</t>
  </si>
  <si>
    <t>PR1_V2_26</t>
  </si>
  <si>
    <t>PR1_V2_27</t>
  </si>
  <si>
    <t>PR1_V2_28</t>
  </si>
  <si>
    <t>PR1_V2_29</t>
  </si>
  <si>
    <t>PR1_V2_30</t>
  </si>
  <si>
    <t>PR1_V2_31</t>
  </si>
  <si>
    <t>PR1_V2_32</t>
  </si>
  <si>
    <t>PR1_V2_33</t>
  </si>
  <si>
    <t>PR1_V2_34</t>
  </si>
  <si>
    <t>PR1_V2_35</t>
  </si>
  <si>
    <t>PR1_V2_36</t>
  </si>
  <si>
    <t>PR1_V2_37</t>
  </si>
  <si>
    <t>PR1_V2_38</t>
  </si>
  <si>
    <t>PR1_V2_39</t>
  </si>
  <si>
    <t>PR1_V2_40</t>
  </si>
  <si>
    <t>PR1_V2_41</t>
  </si>
  <si>
    <t>PR2_V1_A_1</t>
  </si>
  <si>
    <t>PR2_V1_A_2</t>
  </si>
  <si>
    <t>PR2_V1_A_3</t>
  </si>
  <si>
    <t>PR2_V1_A_4</t>
  </si>
  <si>
    <t>PR2_V1_A_5</t>
  </si>
  <si>
    <t>PR2_V1_A_6</t>
  </si>
  <si>
    <t>PR2_V1_A_7</t>
  </si>
  <si>
    <t>PR2_V1_A_8</t>
  </si>
  <si>
    <t>PR2_V1_A_9</t>
  </si>
  <si>
    <t>PR2_V1_A_10</t>
  </si>
  <si>
    <t>PR2_V1_A_11</t>
  </si>
  <si>
    <t>PR2_V1_A_12</t>
  </si>
  <si>
    <t>PR2_V1_A_13</t>
  </si>
  <si>
    <t>PR2_V1_A_14</t>
  </si>
  <si>
    <t>PR2_V1_A_15</t>
  </si>
  <si>
    <t>PR2_V1_A_16</t>
  </si>
  <si>
    <t>PR2_V1_A_17</t>
  </si>
  <si>
    <t>PR2_V1_A_18</t>
  </si>
  <si>
    <t>PR2_V1_A_19</t>
  </si>
  <si>
    <t>PR2_V1_A_20</t>
  </si>
  <si>
    <t>PR2_V1_A_21</t>
  </si>
  <si>
    <t>PR2_V1_A_22</t>
  </si>
  <si>
    <t>PR2_V1_A_23</t>
  </si>
  <si>
    <t>PR2_V1_A_24</t>
  </si>
  <si>
    <t>PR2_V1_A_25</t>
  </si>
  <si>
    <t>PR2_V1_A_26</t>
  </si>
  <si>
    <t>PR2_V1_A_27</t>
  </si>
  <si>
    <t>PR2_V1_A_28</t>
  </si>
  <si>
    <t>PR2_V1_A_29</t>
  </si>
  <si>
    <t>PR2_V1_A_30</t>
  </si>
  <si>
    <t>PR2_V1_A_31</t>
  </si>
  <si>
    <t>PR2_V1_B_1</t>
  </si>
  <si>
    <t>PR2_V1_B_2</t>
  </si>
  <si>
    <t>PR2_V1_B_3</t>
  </si>
  <si>
    <t>PR2_V1_B_4</t>
  </si>
  <si>
    <t>PR2_V1_B_5</t>
  </si>
  <si>
    <t>PR2_V1_B_6</t>
  </si>
  <si>
    <t>PR2_V1_B_7</t>
  </si>
  <si>
    <t>PR2_V1_B_8</t>
  </si>
  <si>
    <t>PR2_V1_B_9</t>
  </si>
  <si>
    <t>PR2_V1_B_10</t>
  </si>
  <si>
    <t>PR2_V1_B_11</t>
  </si>
  <si>
    <t>PR2_V1_B_12</t>
  </si>
  <si>
    <t>PR2_V1_B_13</t>
  </si>
  <si>
    <t>PR2_V1_B_14</t>
  </si>
  <si>
    <t>PR2_V1_B_15</t>
  </si>
  <si>
    <t>PR2_V1_B_16</t>
  </si>
  <si>
    <t>PR2_V1_B_17</t>
  </si>
  <si>
    <t>PR2_V1_B_18</t>
  </si>
  <si>
    <t>PR2_V1_B_19</t>
  </si>
  <si>
    <t>PR2_V1_B_20</t>
  </si>
  <si>
    <t>PR2_V1_B_21</t>
  </si>
  <si>
    <t>PR2_V1_B_22</t>
  </si>
  <si>
    <t>PR2_V1_B_23</t>
  </si>
  <si>
    <t>PR2_V1_B_24</t>
  </si>
  <si>
    <t>PR2_V1_B_25</t>
  </si>
  <si>
    <t>PR2_V1_B_26</t>
  </si>
  <si>
    <t>PR2_V1_B_27</t>
  </si>
  <si>
    <t>PR2_V1_B_28</t>
  </si>
  <si>
    <t>PR2_V1_B_29</t>
  </si>
  <si>
    <t>PR2_V1_B_30</t>
  </si>
  <si>
    <t>PR2_V1_C_1</t>
  </si>
  <si>
    <t>PR2_V1_C_2</t>
  </si>
  <si>
    <t>PR2_V1_C_3</t>
  </si>
  <si>
    <t>PR2_V1_C_4</t>
  </si>
  <si>
    <t>PR2_V1_C_5</t>
  </si>
  <si>
    <t>PR2_V1_C_6</t>
  </si>
  <si>
    <t>PR2_V1_C_7</t>
  </si>
  <si>
    <t>PR2_V1_C_8</t>
  </si>
  <si>
    <t>PR2_V1_C_9</t>
  </si>
  <si>
    <t>PR2_V1_C_10</t>
  </si>
  <si>
    <t>PR2_V1_C_11</t>
  </si>
  <si>
    <t>PR2_V1_C_12</t>
  </si>
  <si>
    <t>PR2_V1_C_13</t>
  </si>
  <si>
    <t>PR2_V1_C_14</t>
  </si>
  <si>
    <t>PR2_V1_C_15</t>
  </si>
  <si>
    <t>PR2_V1_C_16</t>
  </si>
  <si>
    <t>PR2_V1_C_17</t>
  </si>
  <si>
    <t>PR2_V1_C_18</t>
  </si>
  <si>
    <t>PR2_V1_C_19</t>
  </si>
  <si>
    <t>PR2_V1_C_20</t>
  </si>
  <si>
    <t>PR2_V1_C_21</t>
  </si>
  <si>
    <t>PR2_V1_C_22</t>
  </si>
  <si>
    <t>PR2_V1_C_23</t>
  </si>
  <si>
    <t>PR2_V1_C_24</t>
  </si>
  <si>
    <t>PR2_V1_C_25</t>
  </si>
  <si>
    <t>PR2_V1_C_26</t>
  </si>
  <si>
    <t>PR2_V1_C_27</t>
  </si>
  <si>
    <t>PR2_V1_C_28</t>
  </si>
  <si>
    <t>PR2_V1_C_29</t>
  </si>
  <si>
    <t>PR2_V1_C_30</t>
  </si>
  <si>
    <t>PR2_V2_1</t>
  </si>
  <si>
    <t>PR2_V2_2</t>
  </si>
  <si>
    <t>PR2_V2_3</t>
  </si>
  <si>
    <t>PR2_V2_4</t>
  </si>
  <si>
    <t>PR2_V2_5</t>
  </si>
  <si>
    <t>PR2_V2_6</t>
  </si>
  <si>
    <t>PR2_V2_7</t>
  </si>
  <si>
    <t>PR2_V2_8</t>
  </si>
  <si>
    <t>PR2_V2_9</t>
  </si>
  <si>
    <t>PR2_V2_10</t>
  </si>
  <si>
    <t>PR2_V2_11</t>
  </si>
  <si>
    <t>PR2_V2_12</t>
  </si>
  <si>
    <t>PR2_V2_13</t>
  </si>
  <si>
    <t>PR2_V2_14</t>
  </si>
  <si>
    <t>PR2_V2_15</t>
  </si>
  <si>
    <t>PR2_V2_16</t>
  </si>
  <si>
    <t>PR2_V2_17</t>
  </si>
  <si>
    <t>PR2_V2_18</t>
  </si>
  <si>
    <t>PR2_V2_19</t>
  </si>
  <si>
    <t>PR2_V2_20</t>
  </si>
  <si>
    <t>PR2_V2_21</t>
  </si>
  <si>
    <t>PR2_V2_22</t>
  </si>
  <si>
    <t>PR2_V2_23</t>
  </si>
  <si>
    <t>PR2_V2_24</t>
  </si>
  <si>
    <t>PR2_V2_25</t>
  </si>
  <si>
    <t>PR2_V2_26</t>
  </si>
  <si>
    <t>PR2_V2_27</t>
  </si>
  <si>
    <t>PR2_V2_28</t>
  </si>
  <si>
    <t>PR2_V2_29</t>
  </si>
  <si>
    <t>PR2_V2_30</t>
  </si>
  <si>
    <t>misplaced spot</t>
  </si>
  <si>
    <t>F8-A-pooled-2sessions</t>
  </si>
  <si>
    <t>23.09.2020 / 26.09.20</t>
  </si>
  <si>
    <t>large uncerainity</t>
  </si>
  <si>
    <t>#</t>
  </si>
  <si>
    <t>WC-1 age raw (anchored)</t>
  </si>
  <si>
    <t>WC-1 error (anchored)</t>
  </si>
  <si>
    <t>Deviation from TIMS (%)</t>
  </si>
  <si>
    <t xml:space="preserve">n </t>
  </si>
  <si>
    <t>comments</t>
  </si>
  <si>
    <t>JT age</t>
  </si>
  <si>
    <t>JT error</t>
  </si>
  <si>
    <t>Deviation (%)</t>
  </si>
  <si>
    <t>ASH raw age</t>
  </si>
  <si>
    <t>ASH raw error</t>
  </si>
  <si>
    <t>TIMS</t>
  </si>
  <si>
    <t>age</t>
  </si>
  <si>
    <t>error</t>
  </si>
  <si>
    <t>error (%)</t>
  </si>
  <si>
    <t>Pbc</t>
  </si>
  <si>
    <t>Pbc error</t>
  </si>
  <si>
    <t>WC-1</t>
  </si>
  <si>
    <t>ASH</t>
  </si>
  <si>
    <t>JT</t>
  </si>
  <si>
    <t>STDEV</t>
  </si>
  <si>
    <t>Average Deviation</t>
  </si>
  <si>
    <t>Total n</t>
  </si>
  <si>
    <t>Total outlier</t>
  </si>
  <si>
    <t>JT error 2% overdispersion</t>
  </si>
  <si>
    <t>ASH error 2% overdispersion</t>
  </si>
  <si>
    <t>JT_29</t>
  </si>
  <si>
    <t>JT_30</t>
  </si>
  <si>
    <t>JT_31</t>
  </si>
  <si>
    <t>Outlier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</si>
</sst>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8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</borders>
  <cellStyleXfs count="1170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0" fontId="0" fillId="0" borderId="0" xfId="1" applyFont="1" applyFill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0" xfId="0" applyFont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4" fontId="0" fillId="0" borderId="0" xfId="0" applyNumberFormat="1" applyFont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5" borderId="0" xfId="1" applyFont="1" applyFill="1" applyBorder="1" applyAlignment="1">
      <alignment horizontal="center"/>
    </xf>
    <xf numFmtId="0" fontId="3" fillId="5" borderId="4" xfId="1" applyFont="1" applyFill="1" applyBorder="1" applyAlignment="1">
      <alignment horizontal="center"/>
    </xf>
    <xf numFmtId="0" fontId="3" fillId="5" borderId="0" xfId="1" applyFont="1" applyFill="1" applyBorder="1" applyAlignment="1">
      <alignment horizontal="center"/>
    </xf>
    <xf numFmtId="164" fontId="3" fillId="5" borderId="0" xfId="1" applyNumberFormat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2" fillId="0" borderId="0" xfId="1" applyFont="1" applyFill="1" applyBorder="1" applyAlignment="1">
      <alignment horizontal="center"/>
    </xf>
    <xf numFmtId="11" fontId="2" fillId="0" borderId="0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Fill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Border="1" applyAlignment="1">
      <alignment horizontal="center"/>
    </xf>
    <xf numFmtId="11" fontId="0" fillId="0" borderId="0" xfId="0" applyNumberFormat="1" applyFont="1" applyBorder="1" applyAlignment="1">
      <alignment horizontal="center"/>
    </xf>
    <xf numFmtId="11" fontId="0" fillId="5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6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66" fontId="0" fillId="0" borderId="2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11" fontId="0" fillId="0" borderId="0" xfId="0" applyNumberFormat="1" applyFont="1" applyFill="1" applyBorder="1" applyAlignment="1">
      <alignment horizontal="center"/>
    </xf>
    <xf numFmtId="167" fontId="0" fillId="0" borderId="0" xfId="0" applyNumberFormat="1" applyFont="1" applyFill="1" applyBorder="1" applyAlignment="1">
      <alignment horizontal="center"/>
    </xf>
    <xf numFmtId="167" fontId="0" fillId="0" borderId="8" xfId="0" applyNumberFormat="1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11" borderId="10" xfId="0" applyFont="1" applyFill="1" applyBorder="1" applyAlignment="1">
      <alignment horizontal="center"/>
    </xf>
    <xf numFmtId="0" fontId="3" fillId="10" borderId="10" xfId="0" applyFont="1" applyFill="1" applyBorder="1" applyAlignment="1">
      <alignment horizontal="center"/>
    </xf>
    <xf numFmtId="0" fontId="3" fillId="9" borderId="1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0" borderId="8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0" fillId="0" borderId="4" xfId="0" applyBorder="1"/>
    <xf numFmtId="11" fontId="0" fillId="0" borderId="5" xfId="0" applyNumberFormat="1" applyBorder="1" applyAlignment="1">
      <alignment horizontal="center"/>
    </xf>
    <xf numFmtId="0" fontId="2" fillId="0" borderId="4" xfId="0" applyFont="1" applyBorder="1"/>
    <xf numFmtId="11" fontId="2" fillId="0" borderId="5" xfId="0" applyNumberFormat="1" applyFont="1" applyBorder="1" applyAlignment="1">
      <alignment horizontal="center"/>
    </xf>
    <xf numFmtId="0" fontId="0" fillId="0" borderId="4" xfId="0" applyFont="1" applyBorder="1"/>
    <xf numFmtId="11" fontId="0" fillId="0" borderId="5" xfId="0" applyNumberFormat="1" applyFont="1" applyBorder="1" applyAlignment="1">
      <alignment horizontal="center"/>
    </xf>
    <xf numFmtId="0" fontId="0" fillId="5" borderId="4" xfId="0" applyFont="1" applyFill="1" applyBorder="1"/>
    <xf numFmtId="11" fontId="0" fillId="5" borderId="5" xfId="0" applyNumberFormat="1" applyFont="1" applyFill="1" applyBorder="1" applyAlignment="1">
      <alignment horizontal="center"/>
    </xf>
    <xf numFmtId="165" fontId="0" fillId="0" borderId="8" xfId="0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1" fontId="0" fillId="0" borderId="5" xfId="0" applyNumberFormat="1" applyFont="1" applyFill="1" applyBorder="1" applyAlignment="1">
      <alignment horizontal="center"/>
    </xf>
    <xf numFmtId="0" fontId="0" fillId="0" borderId="12" xfId="0" applyFont="1" applyBorder="1"/>
    <xf numFmtId="0" fontId="2" fillId="0" borderId="12" xfId="0" applyFont="1" applyBorder="1"/>
    <xf numFmtId="0" fontId="0" fillId="0" borderId="12" xfId="0" applyFont="1" applyFill="1" applyBorder="1"/>
    <xf numFmtId="0" fontId="0" fillId="0" borderId="12" xfId="0" applyFont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/>
    </xf>
    <xf numFmtId="0" fontId="0" fillId="0" borderId="14" xfId="0" applyFont="1" applyBorder="1"/>
    <xf numFmtId="0" fontId="0" fillId="0" borderId="15" xfId="0" applyFont="1" applyBorder="1" applyAlignment="1">
      <alignment horizontal="center" wrapText="1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/>
    </xf>
    <xf numFmtId="0" fontId="3" fillId="1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7" fontId="0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7" fontId="0" fillId="0" borderId="8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</cellXfs>
  <cellStyles count="1170">
    <cellStyle name="Bad" xfId="1" builtinId="27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4"/>
  <sheetViews>
    <sheetView zoomScale="125" workbookViewId="0">
      <pane ySplit="1" topLeftCell="A13" activePane="bottomLeft" state="frozen"/>
      <selection pane="bottomLeft" activeCell="D31" sqref="D31"/>
    </sheetView>
  </sheetViews>
  <sheetFormatPr baseColWidth="10" defaultRowHeight="16"/>
  <cols>
    <col min="1" max="1" width="24.6640625" style="14" customWidth="1"/>
    <col min="2" max="2" width="19" style="14" customWidth="1"/>
    <col min="3" max="3" width="22.33203125" style="1" customWidth="1"/>
    <col min="4" max="4" width="19" style="14" customWidth="1"/>
    <col min="5" max="5" width="12.6640625" style="1" customWidth="1"/>
    <col min="6" max="6" width="21.33203125" style="1" customWidth="1"/>
    <col min="7" max="7" width="16.83203125" style="1" customWidth="1"/>
    <col min="8" max="8" width="14.83203125" style="1" customWidth="1"/>
    <col min="9" max="9" width="8" style="14" customWidth="1"/>
    <col min="10" max="10" width="10.83203125" style="14"/>
    <col min="11" max="11" width="10" style="14" customWidth="1"/>
    <col min="12" max="13" width="23.1640625" style="32" customWidth="1"/>
    <col min="14" max="14" width="32.5" customWidth="1"/>
  </cols>
  <sheetData>
    <row r="1" spans="1:14" ht="17" thickBot="1">
      <c r="G1" s="14"/>
    </row>
    <row r="2" spans="1:14">
      <c r="A2" s="79" t="s">
        <v>663</v>
      </c>
      <c r="B2" s="71"/>
      <c r="C2" s="72"/>
      <c r="D2" s="71"/>
      <c r="E2" s="72"/>
      <c r="F2" s="72"/>
      <c r="G2" s="71"/>
      <c r="H2" s="71"/>
      <c r="I2" s="71"/>
      <c r="J2" s="71"/>
      <c r="K2" s="71"/>
      <c r="L2" s="73"/>
      <c r="M2" s="73"/>
      <c r="N2" s="74"/>
    </row>
    <row r="3" spans="1:14" s="70" customFormat="1">
      <c r="A3" s="89" t="s">
        <v>135</v>
      </c>
      <c r="B3" s="90" t="s">
        <v>643</v>
      </c>
      <c r="C3" s="91" t="s">
        <v>644</v>
      </c>
      <c r="D3" s="90" t="s">
        <v>645</v>
      </c>
      <c r="E3" s="91" t="s">
        <v>671</v>
      </c>
      <c r="F3" s="99" t="s">
        <v>670</v>
      </c>
      <c r="G3" s="92" t="s">
        <v>639</v>
      </c>
      <c r="H3" s="92" t="s">
        <v>640</v>
      </c>
      <c r="I3" s="90" t="s">
        <v>129</v>
      </c>
      <c r="J3" s="93" t="s">
        <v>637</v>
      </c>
      <c r="K3" s="93" t="s">
        <v>638</v>
      </c>
      <c r="L3" s="90" t="s">
        <v>642</v>
      </c>
      <c r="M3" s="90" t="s">
        <v>641</v>
      </c>
      <c r="N3" s="94" t="s">
        <v>0</v>
      </c>
    </row>
    <row r="4" spans="1:14" s="64" customFormat="1">
      <c r="A4" s="7" t="s">
        <v>660</v>
      </c>
      <c r="B4" s="2" t="s">
        <v>648</v>
      </c>
      <c r="C4" s="62">
        <v>7.47</v>
      </c>
      <c r="D4" s="62">
        <v>1.08</v>
      </c>
      <c r="E4" s="62">
        <f>SQRT((D4/C4)^2+(2/100)^2)*C4</f>
        <v>1.0902845316705176</v>
      </c>
      <c r="F4" s="86">
        <f t="shared" ref="F4:F17" si="0">(E4/C4)*100</f>
        <v>14.595509125442005</v>
      </c>
      <c r="G4" s="84">
        <v>0.81923000000000001</v>
      </c>
      <c r="H4" s="2">
        <v>1.75E-3</v>
      </c>
      <c r="I4" s="2">
        <v>42</v>
      </c>
      <c r="J4" s="2">
        <v>0.59</v>
      </c>
      <c r="K4" s="2">
        <v>0.98</v>
      </c>
      <c r="L4" s="2">
        <v>0</v>
      </c>
      <c r="M4" s="97">
        <v>43733</v>
      </c>
      <c r="N4" s="6" t="s">
        <v>665</v>
      </c>
    </row>
    <row r="5" spans="1:14" s="64" customFormat="1">
      <c r="A5" s="7" t="s">
        <v>661</v>
      </c>
      <c r="B5" s="2" t="s">
        <v>651</v>
      </c>
      <c r="C5" s="62">
        <v>44.69</v>
      </c>
      <c r="D5" s="62">
        <v>2.44</v>
      </c>
      <c r="E5" s="62">
        <f t="shared" ref="E5:E17" si="1">SQRT((D5/C5)^2+(2/100)^2)*C5</f>
        <v>2.5985531435781724</v>
      </c>
      <c r="F5" s="86">
        <f t="shared" si="0"/>
        <v>5.8146188041579157</v>
      </c>
      <c r="G5" s="84">
        <v>0.77339999999999998</v>
      </c>
      <c r="H5" s="2">
        <v>1.34E-2</v>
      </c>
      <c r="I5" s="2">
        <v>40</v>
      </c>
      <c r="J5" s="2">
        <v>3.3</v>
      </c>
      <c r="K5" s="85">
        <v>5.6E-11</v>
      </c>
      <c r="L5" s="2">
        <v>0</v>
      </c>
      <c r="M5" s="97">
        <v>43734</v>
      </c>
      <c r="N5" s="6" t="s">
        <v>665</v>
      </c>
    </row>
    <row r="6" spans="1:14" s="64" customFormat="1">
      <c r="A6" s="7" t="s">
        <v>661</v>
      </c>
      <c r="B6" s="2" t="s">
        <v>652</v>
      </c>
      <c r="C6" s="62">
        <v>48.4</v>
      </c>
      <c r="D6" s="62">
        <v>1.21</v>
      </c>
      <c r="E6" s="62">
        <f t="shared" si="1"/>
        <v>1.5495560654587492</v>
      </c>
      <c r="F6" s="86">
        <f t="shared" si="0"/>
        <v>3.2015621187164243</v>
      </c>
      <c r="G6" s="84">
        <v>0.78720000000000001</v>
      </c>
      <c r="H6" s="2">
        <v>1.72E-2</v>
      </c>
      <c r="I6" s="2">
        <v>42</v>
      </c>
      <c r="J6" s="2">
        <v>3.7</v>
      </c>
      <c r="K6" s="85">
        <v>3.4E-14</v>
      </c>
      <c r="L6" s="31">
        <v>0</v>
      </c>
      <c r="M6" s="97">
        <v>43734</v>
      </c>
      <c r="N6" s="6" t="s">
        <v>665</v>
      </c>
    </row>
    <row r="7" spans="1:14" s="64" customFormat="1">
      <c r="A7" s="7" t="s">
        <v>661</v>
      </c>
      <c r="B7" s="2" t="s">
        <v>653</v>
      </c>
      <c r="C7" s="62">
        <v>3.88</v>
      </c>
      <c r="D7" s="62">
        <v>2.9</v>
      </c>
      <c r="E7" s="62">
        <f t="shared" si="1"/>
        <v>2.9010380486991201</v>
      </c>
      <c r="F7" s="86">
        <f t="shared" si="0"/>
        <v>74.769021873688672</v>
      </c>
      <c r="G7" s="84">
        <v>0.81828999999999996</v>
      </c>
      <c r="H7" s="2">
        <v>1.6100000000000001E-3</v>
      </c>
      <c r="I7" s="2">
        <v>40</v>
      </c>
      <c r="J7" s="2">
        <v>0.79</v>
      </c>
      <c r="K7" s="2">
        <v>0.81</v>
      </c>
      <c r="L7" s="2">
        <v>0</v>
      </c>
      <c r="M7" s="97">
        <v>43734</v>
      </c>
      <c r="N7" s="6" t="s">
        <v>665</v>
      </c>
    </row>
    <row r="8" spans="1:14" s="64" customFormat="1">
      <c r="A8" s="7" t="s">
        <v>662</v>
      </c>
      <c r="B8" s="2" t="s">
        <v>654</v>
      </c>
      <c r="C8" s="62">
        <v>9.5500000000000007</v>
      </c>
      <c r="D8" s="62">
        <v>0.23</v>
      </c>
      <c r="E8" s="62">
        <f t="shared" si="1"/>
        <v>0.29896655331324273</v>
      </c>
      <c r="F8" s="86">
        <f t="shared" si="0"/>
        <v>3.1305398252695573</v>
      </c>
      <c r="G8" s="84">
        <v>0.78500000000000003</v>
      </c>
      <c r="H8" s="2">
        <v>4.8999999999999998E-3</v>
      </c>
      <c r="I8" s="2">
        <v>41</v>
      </c>
      <c r="J8" s="2">
        <v>1.1000000000000001</v>
      </c>
      <c r="K8" s="2">
        <v>0.34</v>
      </c>
      <c r="L8" s="2">
        <v>0</v>
      </c>
      <c r="M8" s="97">
        <v>43733</v>
      </c>
      <c r="N8" s="6" t="s">
        <v>665</v>
      </c>
    </row>
    <row r="9" spans="1:14" s="64" customFormat="1">
      <c r="A9" s="7" t="s">
        <v>662</v>
      </c>
      <c r="B9" s="2" t="s">
        <v>655</v>
      </c>
      <c r="C9" s="62">
        <v>9.7200000000000006</v>
      </c>
      <c r="D9" s="62">
        <v>1.41</v>
      </c>
      <c r="E9" s="62">
        <f t="shared" si="1"/>
        <v>1.4233381045977798</v>
      </c>
      <c r="F9" s="86">
        <f t="shared" si="0"/>
        <v>14.643396137837239</v>
      </c>
      <c r="G9" s="84">
        <v>0.78600000000000003</v>
      </c>
      <c r="H9" s="2">
        <v>2.5000000000000001E-3</v>
      </c>
      <c r="I9" s="2">
        <v>51</v>
      </c>
      <c r="J9" s="2">
        <v>1.2</v>
      </c>
      <c r="K9" s="2">
        <v>0.12</v>
      </c>
      <c r="L9" s="31">
        <v>0</v>
      </c>
      <c r="M9" s="97">
        <v>43733</v>
      </c>
      <c r="N9" s="6" t="s">
        <v>665</v>
      </c>
    </row>
    <row r="10" spans="1:14" s="64" customFormat="1">
      <c r="A10" s="7" t="s">
        <v>659</v>
      </c>
      <c r="B10" s="2" t="s">
        <v>656</v>
      </c>
      <c r="C10" s="62">
        <v>11.42</v>
      </c>
      <c r="D10" s="62">
        <v>1.04</v>
      </c>
      <c r="E10" s="62">
        <f t="shared" si="1"/>
        <v>1.0647847482003112</v>
      </c>
      <c r="F10" s="86">
        <f t="shared" si="0"/>
        <v>9.3238594413337239</v>
      </c>
      <c r="G10" s="84">
        <v>0.76256999999999997</v>
      </c>
      <c r="H10" s="2">
        <v>1.91E-3</v>
      </c>
      <c r="I10" s="2">
        <v>59</v>
      </c>
      <c r="J10" s="2">
        <v>1.6</v>
      </c>
      <c r="K10" s="2">
        <v>4.4999999999999997E-3</v>
      </c>
      <c r="L10" s="2">
        <v>2</v>
      </c>
      <c r="M10" s="97">
        <v>43734</v>
      </c>
      <c r="N10" s="6" t="s">
        <v>665</v>
      </c>
    </row>
    <row r="11" spans="1:14" s="64" customFormat="1">
      <c r="A11" s="7" t="s">
        <v>673</v>
      </c>
      <c r="B11" s="2" t="s">
        <v>674</v>
      </c>
      <c r="C11" s="62">
        <v>5.69</v>
      </c>
      <c r="D11" s="62">
        <v>4.72</v>
      </c>
      <c r="E11" s="62">
        <f t="shared" si="1"/>
        <v>4.7213716693350882</v>
      </c>
      <c r="F11" s="62">
        <f t="shared" si="0"/>
        <v>82.976654997101718</v>
      </c>
      <c r="G11" s="84">
        <v>0.81230000000000002</v>
      </c>
      <c r="H11" s="2">
        <v>2.3999999999999998E-3</v>
      </c>
      <c r="I11" s="2">
        <v>37</v>
      </c>
      <c r="J11" s="2">
        <v>0.82</v>
      </c>
      <c r="K11" s="2">
        <v>0.76</v>
      </c>
      <c r="L11" s="2">
        <v>0</v>
      </c>
      <c r="M11" s="97">
        <v>44102</v>
      </c>
      <c r="N11" s="6" t="s">
        <v>665</v>
      </c>
    </row>
    <row r="12" spans="1:14" s="64" customFormat="1">
      <c r="A12" s="7" t="s">
        <v>675</v>
      </c>
      <c r="B12" s="2" t="s">
        <v>676</v>
      </c>
      <c r="C12" s="62">
        <v>10.63</v>
      </c>
      <c r="D12" s="62">
        <v>0.49</v>
      </c>
      <c r="E12" s="62">
        <f t="shared" si="1"/>
        <v>0.53413365368604138</v>
      </c>
      <c r="F12" s="62">
        <f t="shared" si="0"/>
        <v>5.0247756696711319</v>
      </c>
      <c r="G12" s="84">
        <v>0.81220000000000003</v>
      </c>
      <c r="H12" s="2">
        <v>1.52E-2</v>
      </c>
      <c r="I12" s="2">
        <v>35</v>
      </c>
      <c r="J12" s="2">
        <v>1.5</v>
      </c>
      <c r="K12" s="2">
        <v>3.1E-2</v>
      </c>
      <c r="L12" s="2">
        <v>0</v>
      </c>
      <c r="M12" s="97">
        <v>44102</v>
      </c>
      <c r="N12" s="6" t="s">
        <v>665</v>
      </c>
    </row>
    <row r="13" spans="1:14" s="64" customFormat="1">
      <c r="A13" s="7" t="s">
        <v>677</v>
      </c>
      <c r="B13" s="2" t="s">
        <v>678</v>
      </c>
      <c r="C13" s="62">
        <v>4.79</v>
      </c>
      <c r="D13" s="62">
        <v>1.65</v>
      </c>
      <c r="E13" s="62">
        <f t="shared" si="1"/>
        <v>1.6527787631743094</v>
      </c>
      <c r="F13" s="62">
        <f t="shared" si="0"/>
        <v>34.504775849150512</v>
      </c>
      <c r="G13" s="84">
        <v>0.81240000000000001</v>
      </c>
      <c r="H13" s="2">
        <v>3.3E-3</v>
      </c>
      <c r="I13" s="2">
        <v>30</v>
      </c>
      <c r="J13" s="2">
        <v>0.89</v>
      </c>
      <c r="K13" s="2">
        <v>0.63</v>
      </c>
      <c r="L13" s="2">
        <v>0</v>
      </c>
      <c r="M13" s="97">
        <v>44102</v>
      </c>
      <c r="N13" s="6" t="s">
        <v>665</v>
      </c>
    </row>
    <row r="14" spans="1:14" s="64" customFormat="1">
      <c r="A14" s="7" t="s">
        <v>677</v>
      </c>
      <c r="B14" s="2" t="s">
        <v>680</v>
      </c>
      <c r="C14" s="62">
        <v>10.48</v>
      </c>
      <c r="D14" s="62">
        <v>0.36</v>
      </c>
      <c r="E14" s="62">
        <f t="shared" si="1"/>
        <v>0.41657191455977921</v>
      </c>
      <c r="F14" s="62">
        <f t="shared" si="0"/>
        <v>3.974922848852855</v>
      </c>
      <c r="G14" s="84">
        <v>0.73682000000000003</v>
      </c>
      <c r="H14" s="2">
        <v>2.6199999999999999E-3</v>
      </c>
      <c r="I14" s="2">
        <v>31</v>
      </c>
      <c r="J14" s="2">
        <v>1.7</v>
      </c>
      <c r="K14" s="2">
        <v>1.4E-2</v>
      </c>
      <c r="L14" s="2">
        <v>0</v>
      </c>
      <c r="M14" s="97">
        <v>44102</v>
      </c>
      <c r="N14" s="6" t="s">
        <v>665</v>
      </c>
    </row>
    <row r="15" spans="1:14" s="64" customFormat="1">
      <c r="A15" s="7" t="s">
        <v>677</v>
      </c>
      <c r="B15" s="2" t="s">
        <v>681</v>
      </c>
      <c r="C15" s="62">
        <v>7.29</v>
      </c>
      <c r="D15" s="62">
        <v>1.89</v>
      </c>
      <c r="E15" s="62">
        <f t="shared" si="1"/>
        <v>1.895615372379112</v>
      </c>
      <c r="F15" s="62">
        <f t="shared" si="0"/>
        <v>26.002954353622936</v>
      </c>
      <c r="G15" s="84">
        <v>0.74239999999999995</v>
      </c>
      <c r="H15" s="2">
        <v>9.4000000000000004E-3</v>
      </c>
      <c r="I15" s="2">
        <v>30</v>
      </c>
      <c r="J15" s="2">
        <v>8.5</v>
      </c>
      <c r="K15" s="2">
        <v>0</v>
      </c>
      <c r="L15" s="2">
        <v>0</v>
      </c>
      <c r="M15" s="97">
        <v>44102</v>
      </c>
      <c r="N15" s="6" t="s">
        <v>665</v>
      </c>
    </row>
    <row r="16" spans="1:14" s="64" customFormat="1">
      <c r="A16" s="7" t="s">
        <v>677</v>
      </c>
      <c r="B16" s="2" t="s">
        <v>682</v>
      </c>
      <c r="C16" s="62">
        <v>0.72</v>
      </c>
      <c r="D16" s="62">
        <v>4.5199999999999996</v>
      </c>
      <c r="E16" s="62">
        <f t="shared" si="1"/>
        <v>4.5200229379948942</v>
      </c>
      <c r="F16" s="62">
        <f t="shared" si="0"/>
        <v>627.78096361040195</v>
      </c>
      <c r="G16" s="84">
        <v>0.7601</v>
      </c>
      <c r="H16" s="2">
        <v>2.2000000000000001E-3</v>
      </c>
      <c r="I16" s="2">
        <v>30</v>
      </c>
      <c r="J16" s="2">
        <v>0.74</v>
      </c>
      <c r="K16" s="2">
        <v>0.83</v>
      </c>
      <c r="L16" s="2">
        <v>0</v>
      </c>
      <c r="M16" s="97">
        <v>44102</v>
      </c>
      <c r="N16" s="6" t="s">
        <v>665</v>
      </c>
    </row>
    <row r="17" spans="1:14" s="64" customFormat="1">
      <c r="A17" s="7" t="s">
        <v>677</v>
      </c>
      <c r="B17" s="2" t="s">
        <v>683</v>
      </c>
      <c r="C17" s="62">
        <v>9.1</v>
      </c>
      <c r="D17" s="62">
        <v>6.52</v>
      </c>
      <c r="E17" s="62">
        <f t="shared" si="1"/>
        <v>6.5225396894154652</v>
      </c>
      <c r="F17" s="62">
        <f t="shared" si="0"/>
        <v>71.676260323246879</v>
      </c>
      <c r="G17" s="84">
        <v>0.70611999999999997</v>
      </c>
      <c r="H17" s="2">
        <v>2.4499999999999999E-3</v>
      </c>
      <c r="I17" s="2">
        <v>30</v>
      </c>
      <c r="J17" s="2">
        <v>1.7</v>
      </c>
      <c r="K17" s="2">
        <v>1.6E-2</v>
      </c>
      <c r="L17" s="2">
        <v>0</v>
      </c>
      <c r="M17" s="97">
        <v>44102</v>
      </c>
      <c r="N17" s="6" t="s">
        <v>665</v>
      </c>
    </row>
    <row r="18" spans="1:14" s="64" customFormat="1">
      <c r="A18" s="7"/>
      <c r="B18" s="2"/>
      <c r="C18" s="62"/>
      <c r="D18" s="62"/>
      <c r="E18" s="62"/>
      <c r="F18" s="62"/>
      <c r="G18" s="84"/>
      <c r="H18" s="2"/>
      <c r="I18" s="2"/>
      <c r="J18" s="2"/>
      <c r="K18" s="2"/>
      <c r="L18" s="2"/>
      <c r="M18" s="2"/>
      <c r="N18" s="6"/>
    </row>
    <row r="19" spans="1:14" s="64" customFormat="1">
      <c r="A19" s="7"/>
      <c r="B19" s="2"/>
      <c r="C19" s="62"/>
      <c r="D19" s="62"/>
      <c r="E19" s="62"/>
      <c r="F19" s="62"/>
      <c r="G19" s="84"/>
      <c r="H19" s="2"/>
      <c r="I19" s="2"/>
      <c r="J19" s="2"/>
      <c r="K19" s="2"/>
      <c r="L19" s="2"/>
      <c r="M19" s="2"/>
      <c r="N19" s="6"/>
    </row>
    <row r="20" spans="1:14" s="64" customFormat="1">
      <c r="A20" s="7" t="s">
        <v>661</v>
      </c>
      <c r="B20" s="2" t="s">
        <v>668</v>
      </c>
      <c r="C20" s="62">
        <v>47.67</v>
      </c>
      <c r="D20" s="62">
        <v>1.05</v>
      </c>
      <c r="E20" s="62">
        <f>SQRT((D20/C20)^2+(2/100)^2)*C20</f>
        <v>1.4182635721190897</v>
      </c>
      <c r="F20" s="86">
        <f>(E20/C20)*100</f>
        <v>2.9751700694757495</v>
      </c>
      <c r="G20" s="84">
        <v>0.77990000000000004</v>
      </c>
      <c r="H20" s="2">
        <v>1.0800000000000001E-2</v>
      </c>
      <c r="I20" s="2">
        <v>82</v>
      </c>
      <c r="J20" s="2">
        <v>3.7</v>
      </c>
      <c r="K20" s="2">
        <v>0</v>
      </c>
      <c r="L20" s="2">
        <v>0</v>
      </c>
      <c r="M20" s="97">
        <v>43734</v>
      </c>
      <c r="N20" s="6" t="s">
        <v>667</v>
      </c>
    </row>
    <row r="21" spans="1:14" s="64" customFormat="1" ht="17" thickBot="1">
      <c r="A21" s="75" t="s">
        <v>662</v>
      </c>
      <c r="B21" s="76" t="s">
        <v>669</v>
      </c>
      <c r="C21" s="88">
        <v>9.577</v>
      </c>
      <c r="D21" s="76">
        <v>0.14000000000000001</v>
      </c>
      <c r="E21" s="88">
        <f>SQRT((D21/C21)^2+(2/100)^2)*C21</f>
        <v>0.23725001917808142</v>
      </c>
      <c r="F21" s="87">
        <f>(E21/C21)*100</f>
        <v>2.477289539292904</v>
      </c>
      <c r="G21" s="108">
        <v>0.78578000000000003</v>
      </c>
      <c r="H21" s="76">
        <v>1.58E-3</v>
      </c>
      <c r="I21" s="76">
        <v>92</v>
      </c>
      <c r="J21" s="76">
        <v>1.1000000000000001</v>
      </c>
      <c r="K21" s="76">
        <v>0.16</v>
      </c>
      <c r="L21" s="77">
        <v>0</v>
      </c>
      <c r="M21" s="98">
        <v>43733</v>
      </c>
      <c r="N21" s="78" t="s">
        <v>667</v>
      </c>
    </row>
    <row r="22" spans="1:14" s="64" customFormat="1">
      <c r="A22" s="2"/>
      <c r="B22" s="2"/>
      <c r="C22" s="62"/>
      <c r="D22" s="2"/>
      <c r="E22" s="62"/>
      <c r="F22" s="86"/>
      <c r="G22" s="84"/>
      <c r="H22" s="2"/>
      <c r="I22" s="2"/>
      <c r="J22" s="2"/>
      <c r="K22" s="2"/>
      <c r="L22" s="31"/>
      <c r="M22" s="97"/>
      <c r="N22" s="2"/>
    </row>
    <row r="23" spans="1:14" s="64" customFormat="1" ht="17" thickBot="1">
      <c r="A23" s="2"/>
      <c r="B23" s="2"/>
      <c r="C23" s="82"/>
      <c r="D23" s="2"/>
      <c r="E23" s="82"/>
      <c r="F23" s="82"/>
      <c r="G23" s="2"/>
      <c r="H23" s="2"/>
      <c r="I23" s="2"/>
      <c r="J23" s="2"/>
      <c r="K23" s="2"/>
      <c r="L23" s="2"/>
      <c r="M23" s="2"/>
      <c r="N23" s="2"/>
    </row>
    <row r="24" spans="1:14" s="64" customFormat="1">
      <c r="A24" s="79" t="s">
        <v>664</v>
      </c>
      <c r="B24" s="72"/>
      <c r="C24" s="83"/>
      <c r="D24" s="72"/>
      <c r="E24" s="83"/>
      <c r="F24" s="83"/>
      <c r="G24" s="72"/>
      <c r="H24" s="72"/>
      <c r="I24" s="72"/>
      <c r="J24" s="72"/>
      <c r="K24" s="72"/>
      <c r="L24" s="80"/>
      <c r="M24" s="72"/>
      <c r="N24" s="81"/>
    </row>
    <row r="25" spans="1:14" s="70" customFormat="1">
      <c r="A25" s="89" t="s">
        <v>135</v>
      </c>
      <c r="B25" s="90" t="s">
        <v>643</v>
      </c>
      <c r="C25" s="91" t="s">
        <v>644</v>
      </c>
      <c r="D25" s="90" t="s">
        <v>645</v>
      </c>
      <c r="E25" s="91" t="s">
        <v>671</v>
      </c>
      <c r="F25" s="99" t="s">
        <v>670</v>
      </c>
      <c r="G25" s="92" t="s">
        <v>639</v>
      </c>
      <c r="H25" s="92" t="s">
        <v>640</v>
      </c>
      <c r="I25" s="90" t="s">
        <v>129</v>
      </c>
      <c r="J25" s="93" t="s">
        <v>637</v>
      </c>
      <c r="K25" s="93" t="s">
        <v>638</v>
      </c>
      <c r="L25" s="90" t="s">
        <v>642</v>
      </c>
      <c r="M25" s="90" t="s">
        <v>641</v>
      </c>
      <c r="N25" s="94" t="s">
        <v>0</v>
      </c>
    </row>
    <row r="26" spans="1:14" s="65" customFormat="1">
      <c r="A26" s="7" t="s">
        <v>660</v>
      </c>
      <c r="B26" s="2" t="s">
        <v>646</v>
      </c>
      <c r="C26" s="62">
        <v>12</v>
      </c>
      <c r="D26" s="62">
        <v>60.6</v>
      </c>
      <c r="E26" s="62">
        <f>SQRT((D26/C26)^2+(2/100)^2)*C26</f>
        <v>60.600475245661229</v>
      </c>
      <c r="F26" s="86">
        <f>(E26/C26)*100</f>
        <v>505.00396038051025</v>
      </c>
      <c r="G26" s="2">
        <v>0.80379999999999996</v>
      </c>
      <c r="H26" s="2">
        <v>4.5999999999999999E-3</v>
      </c>
      <c r="I26" s="2">
        <v>34</v>
      </c>
      <c r="J26" s="2">
        <v>1.1000000000000001</v>
      </c>
      <c r="K26" s="2">
        <v>0.27</v>
      </c>
      <c r="L26" s="2">
        <v>1</v>
      </c>
      <c r="M26" s="97">
        <v>43733</v>
      </c>
      <c r="N26" s="95" t="s">
        <v>636</v>
      </c>
    </row>
    <row r="27" spans="1:14" s="35" customFormat="1">
      <c r="A27" s="7" t="s">
        <v>660</v>
      </c>
      <c r="B27" s="2" t="s">
        <v>647</v>
      </c>
      <c r="C27" s="62">
        <v>4929.6499999999996</v>
      </c>
      <c r="D27" s="62">
        <v>9.76</v>
      </c>
      <c r="E27" s="62">
        <f>SQRT((D27/C27)^2+(2/100)^2)*C27</f>
        <v>99.074907262131703</v>
      </c>
      <c r="F27" s="86">
        <f>(E27/C27)*100</f>
        <v>2.0097756891895311</v>
      </c>
      <c r="G27" s="2">
        <v>0.80010000000000003</v>
      </c>
      <c r="H27" s="2">
        <v>4.4999999999999997E-3</v>
      </c>
      <c r="I27" s="2">
        <v>35</v>
      </c>
      <c r="J27" s="2">
        <v>0.62</v>
      </c>
      <c r="K27" s="2">
        <v>0.96</v>
      </c>
      <c r="L27" s="31">
        <v>0</v>
      </c>
      <c r="M27" s="97">
        <v>43733</v>
      </c>
      <c r="N27" s="95" t="s">
        <v>636</v>
      </c>
    </row>
    <row r="28" spans="1:14" s="64" customFormat="1">
      <c r="A28" s="7" t="s">
        <v>660</v>
      </c>
      <c r="B28" s="2" t="s">
        <v>649</v>
      </c>
      <c r="C28" s="62">
        <v>4946.5</v>
      </c>
      <c r="D28" s="62">
        <v>22.9</v>
      </c>
      <c r="E28" s="62">
        <f t="shared" ref="E28:E31" si="2">SQRT((D28/C28)^2+(2/100)^2)*C28</f>
        <v>101.54582660060433</v>
      </c>
      <c r="F28" s="86">
        <f t="shared" ref="F28:F31" si="3">(E28/C28)*100</f>
        <v>2.0528823734075474</v>
      </c>
      <c r="G28" s="2">
        <v>0.8105</v>
      </c>
      <c r="H28" s="2">
        <v>3.2000000000000002E-3</v>
      </c>
      <c r="I28" s="2">
        <v>33</v>
      </c>
      <c r="J28" s="2">
        <v>1.1000000000000001</v>
      </c>
      <c r="K28" s="2">
        <v>0.34</v>
      </c>
      <c r="L28" s="31">
        <v>2</v>
      </c>
      <c r="M28" s="97">
        <v>43733</v>
      </c>
      <c r="N28" s="95" t="s">
        <v>636</v>
      </c>
    </row>
    <row r="29" spans="1:14" s="64" customFormat="1">
      <c r="A29" s="7" t="s">
        <v>662</v>
      </c>
      <c r="B29" s="2" t="s">
        <v>650</v>
      </c>
      <c r="C29" s="62">
        <v>17.16</v>
      </c>
      <c r="D29" s="62">
        <v>3.37</v>
      </c>
      <c r="E29" s="62">
        <f t="shared" si="2"/>
        <v>3.3874306251198711</v>
      </c>
      <c r="F29" s="86">
        <f t="shared" si="3"/>
        <v>19.74027170815776</v>
      </c>
      <c r="G29" s="84">
        <v>0.77749999999999997</v>
      </c>
      <c r="H29" s="2">
        <v>7.7000000000000002E-3</v>
      </c>
      <c r="I29" s="2">
        <v>39</v>
      </c>
      <c r="J29" s="2">
        <v>4</v>
      </c>
      <c r="K29" s="85">
        <f>0.000000000000002</f>
        <v>2.0000000000000002E-15</v>
      </c>
      <c r="L29" s="2">
        <v>0</v>
      </c>
      <c r="M29" s="97">
        <v>43734</v>
      </c>
      <c r="N29" s="95" t="s">
        <v>684</v>
      </c>
    </row>
    <row r="30" spans="1:14" s="64" customFormat="1">
      <c r="A30" s="7" t="s">
        <v>662</v>
      </c>
      <c r="B30" s="2" t="s">
        <v>650</v>
      </c>
      <c r="C30" s="62">
        <v>25.81</v>
      </c>
      <c r="D30" s="62">
        <v>1.58</v>
      </c>
      <c r="E30" s="62">
        <f t="shared" si="2"/>
        <v>1.6621860425355521</v>
      </c>
      <c r="F30" s="86">
        <f t="shared" si="3"/>
        <v>6.4400854030823407</v>
      </c>
      <c r="G30" s="84">
        <v>0.78320000000000001</v>
      </c>
      <c r="H30" s="2">
        <v>6.3E-3</v>
      </c>
      <c r="I30" s="2">
        <v>41</v>
      </c>
      <c r="J30" s="2">
        <v>5.8</v>
      </c>
      <c r="K30" s="85">
        <v>0</v>
      </c>
      <c r="L30" s="2">
        <v>0</v>
      </c>
      <c r="M30" s="97">
        <v>44097</v>
      </c>
      <c r="N30" s="95" t="s">
        <v>684</v>
      </c>
    </row>
    <row r="31" spans="1:14" s="64" customFormat="1">
      <c r="A31" s="7" t="s">
        <v>662</v>
      </c>
      <c r="B31" s="2" t="s">
        <v>958</v>
      </c>
      <c r="C31" s="62">
        <v>24.65</v>
      </c>
      <c r="D31" s="62">
        <v>1.48</v>
      </c>
      <c r="E31" s="62">
        <f t="shared" si="2"/>
        <v>1.5599516018133384</v>
      </c>
      <c r="F31" s="86">
        <f t="shared" si="3"/>
        <v>6.3284040641514743</v>
      </c>
      <c r="G31" s="2">
        <v>0.78320000000000001</v>
      </c>
      <c r="H31" s="2">
        <v>5.1999999999999998E-3</v>
      </c>
      <c r="I31" s="2">
        <v>80</v>
      </c>
      <c r="J31" s="2">
        <v>6.1</v>
      </c>
      <c r="K31" s="2">
        <v>0</v>
      </c>
      <c r="L31" s="31">
        <v>0</v>
      </c>
      <c r="M31" s="97" t="s">
        <v>959</v>
      </c>
      <c r="N31" s="95" t="s">
        <v>684</v>
      </c>
    </row>
    <row r="32" spans="1:14" s="64" customFormat="1">
      <c r="A32" s="7" t="s">
        <v>659</v>
      </c>
      <c r="B32" s="2" t="s">
        <v>666</v>
      </c>
      <c r="C32" s="62">
        <v>175.9</v>
      </c>
      <c r="D32" s="62">
        <v>159.9</v>
      </c>
      <c r="E32" s="62">
        <f>SQRT((D32/C32)^2+(2/100)^2)*C32</f>
        <v>159.93869551800154</v>
      </c>
      <c r="F32" s="86">
        <f>(E32/C32)*100</f>
        <v>90.925921272314696</v>
      </c>
      <c r="G32" s="2">
        <v>0.69040000000000001</v>
      </c>
      <c r="H32" s="2">
        <v>4.4000000000000003E-3</v>
      </c>
      <c r="I32" s="2">
        <v>36</v>
      </c>
      <c r="J32" s="2">
        <v>4.2</v>
      </c>
      <c r="K32" s="85">
        <v>2.5E-15</v>
      </c>
      <c r="L32" s="31">
        <v>0</v>
      </c>
      <c r="M32" s="97">
        <v>43734</v>
      </c>
      <c r="N32" s="95" t="s">
        <v>636</v>
      </c>
    </row>
    <row r="33" spans="1:18" s="64" customFormat="1" ht="17" thickBot="1">
      <c r="A33" s="75" t="s">
        <v>677</v>
      </c>
      <c r="B33" s="76" t="s">
        <v>679</v>
      </c>
      <c r="C33" s="88">
        <v>4.54</v>
      </c>
      <c r="D33" s="88">
        <v>10.08</v>
      </c>
      <c r="E33" s="88">
        <f>SQRT((D33/C33)^2+(2/100)^2)*C33</f>
        <v>10.080408952021738</v>
      </c>
      <c r="F33" s="88">
        <f>(E33/C33)*100</f>
        <v>222.03543947184446</v>
      </c>
      <c r="G33" s="108">
        <v>0.81169999999999998</v>
      </c>
      <c r="H33" s="76">
        <v>2.5000000000000001E-3</v>
      </c>
      <c r="I33" s="76">
        <v>39</v>
      </c>
      <c r="J33" s="76">
        <v>0.65</v>
      </c>
      <c r="K33" s="76">
        <v>0.95</v>
      </c>
      <c r="L33" s="76">
        <v>0</v>
      </c>
      <c r="M33" s="98">
        <v>44102</v>
      </c>
      <c r="N33" s="96" t="s">
        <v>960</v>
      </c>
    </row>
    <row r="34" spans="1:18" s="52" customFormat="1">
      <c r="A34" s="2"/>
      <c r="B34" s="69"/>
      <c r="C34" s="82"/>
      <c r="D34" s="2"/>
      <c r="E34" s="82"/>
      <c r="F34" s="82"/>
      <c r="G34" s="2"/>
      <c r="H34" s="2"/>
      <c r="I34" s="2"/>
      <c r="J34" s="2"/>
      <c r="K34" s="2"/>
      <c r="L34" s="2"/>
      <c r="M34" s="2"/>
      <c r="N34" s="2"/>
      <c r="R34" s="64"/>
    </row>
    <row r="35" spans="1:18" s="52" customFormat="1">
      <c r="A35" s="2"/>
      <c r="B35" s="69"/>
      <c r="C35" s="82"/>
      <c r="D35" s="2"/>
      <c r="E35" s="2"/>
      <c r="F35" s="2"/>
      <c r="G35" s="2"/>
      <c r="H35" s="2"/>
      <c r="I35" s="2"/>
      <c r="J35" s="2"/>
      <c r="K35" s="2"/>
      <c r="L35" s="31"/>
      <c r="M35" s="2"/>
      <c r="N35" s="2"/>
      <c r="R35" s="64"/>
    </row>
    <row r="36" spans="1:18" s="52" customFormat="1">
      <c r="A36" s="2"/>
      <c r="B36" s="69"/>
      <c r="C36" s="8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R36" s="64"/>
    </row>
    <row r="37" spans="1:18" s="52" customFormat="1">
      <c r="A37" s="2"/>
      <c r="B37" s="69"/>
      <c r="C37" s="82"/>
      <c r="D37" s="2"/>
      <c r="E37" s="2"/>
      <c r="F37" s="2"/>
      <c r="G37" s="2"/>
      <c r="H37" s="2"/>
      <c r="I37" s="2"/>
      <c r="J37" s="2"/>
      <c r="K37" s="2"/>
      <c r="L37" s="31"/>
      <c r="M37" s="2"/>
      <c r="N37" s="2"/>
      <c r="R37" s="64"/>
    </row>
    <row r="38" spans="1:18" s="52" customFormat="1">
      <c r="A38" s="2"/>
      <c r="B38" s="69"/>
      <c r="C38" s="8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R38" s="64"/>
    </row>
    <row r="39" spans="1:18" s="52" customFormat="1">
      <c r="A39" s="2"/>
      <c r="B39" s="2"/>
      <c r="C39" s="82"/>
      <c r="D39" s="2"/>
      <c r="E39" s="2"/>
      <c r="F39" s="2"/>
      <c r="G39" s="2"/>
      <c r="H39" s="2"/>
      <c r="I39" s="2"/>
      <c r="J39" s="2"/>
      <c r="K39" s="2"/>
      <c r="L39" s="31"/>
      <c r="M39" s="2"/>
      <c r="N39" s="2"/>
      <c r="R39" s="64"/>
    </row>
    <row r="40" spans="1:18" s="52" customFormat="1">
      <c r="A40" s="2"/>
      <c r="B40" s="2"/>
      <c r="C40" s="8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8" s="52" customFormat="1">
      <c r="A41" s="2"/>
      <c r="B41" s="2"/>
      <c r="C41" s="82"/>
      <c r="D41" s="2"/>
      <c r="E41" s="2"/>
      <c r="F41" s="2"/>
      <c r="G41" s="2"/>
      <c r="H41" s="2"/>
      <c r="I41" s="2"/>
      <c r="J41" s="2"/>
      <c r="K41" s="2"/>
      <c r="L41" s="31"/>
      <c r="M41" s="2"/>
      <c r="N41" s="2"/>
    </row>
    <row r="42" spans="1:18" s="52" customFormat="1">
      <c r="A42" s="2"/>
      <c r="B42" s="2"/>
      <c r="C42" s="8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8" s="52" customFormat="1">
      <c r="A43" s="2"/>
      <c r="B43" s="2"/>
      <c r="C43" s="82"/>
      <c r="D43" s="2"/>
      <c r="E43" s="2"/>
      <c r="F43" s="2"/>
      <c r="G43" s="2"/>
      <c r="H43" s="2"/>
      <c r="I43" s="2"/>
      <c r="J43" s="2"/>
      <c r="K43" s="2"/>
      <c r="L43" s="31"/>
      <c r="M43" s="2"/>
      <c r="N43" s="2"/>
    </row>
    <row r="44" spans="1:18" s="52" customFormat="1">
      <c r="A44" s="34"/>
      <c r="B44" s="69"/>
      <c r="C44" s="84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8" s="52" customFormat="1">
      <c r="A45" s="34"/>
      <c r="B45" s="69"/>
      <c r="C45" s="84"/>
      <c r="D45" s="2"/>
      <c r="E45" s="84"/>
      <c r="F45" s="84"/>
      <c r="G45" s="2"/>
      <c r="H45" s="2"/>
      <c r="I45" s="2"/>
      <c r="J45" s="2"/>
      <c r="K45" s="2"/>
      <c r="L45" s="31"/>
      <c r="M45" s="2"/>
      <c r="N45" s="2"/>
    </row>
    <row r="46" spans="1:18" s="52" customFormat="1">
      <c r="A46" s="34"/>
      <c r="B46" s="69"/>
      <c r="C46" s="82"/>
      <c r="D46" s="2"/>
      <c r="E46" s="82"/>
      <c r="F46" s="82"/>
      <c r="G46" s="2"/>
      <c r="H46" s="2"/>
      <c r="I46" s="69"/>
      <c r="J46" s="69"/>
      <c r="K46" s="69"/>
      <c r="L46" s="69"/>
      <c r="M46" s="2"/>
      <c r="N46" s="2"/>
    </row>
    <row r="47" spans="1:18" s="33" customFormat="1">
      <c r="A47" s="34"/>
      <c r="B47" s="69"/>
      <c r="C47" s="82"/>
      <c r="D47" s="2"/>
      <c r="E47" s="82"/>
      <c r="F47" s="82"/>
      <c r="G47" s="2"/>
      <c r="H47" s="2"/>
      <c r="I47" s="69"/>
      <c r="J47" s="69"/>
      <c r="K47" s="69"/>
      <c r="L47" s="69"/>
      <c r="M47" s="69"/>
    </row>
    <row r="48" spans="1:18" s="33" customFormat="1">
      <c r="A48" s="34"/>
      <c r="B48" s="69"/>
      <c r="C48" s="82"/>
      <c r="D48" s="2"/>
      <c r="E48" s="82"/>
      <c r="F48" s="82"/>
      <c r="G48" s="2"/>
      <c r="H48" s="2"/>
      <c r="I48" s="69"/>
      <c r="J48" s="69"/>
      <c r="K48" s="69"/>
      <c r="L48" s="29"/>
      <c r="M48" s="29"/>
    </row>
    <row r="49" spans="1:13" s="33" customFormat="1">
      <c r="A49" s="69"/>
      <c r="B49" s="69"/>
      <c r="C49" s="82"/>
      <c r="D49" s="41"/>
      <c r="E49" s="82"/>
      <c r="F49" s="82"/>
      <c r="G49" s="2"/>
      <c r="H49" s="2"/>
      <c r="I49" s="69"/>
      <c r="J49" s="69"/>
      <c r="K49" s="69"/>
      <c r="L49" s="29"/>
      <c r="M49" s="29"/>
    </row>
    <row r="50" spans="1:13" s="33" customFormat="1" ht="15" customHeight="1">
      <c r="A50" s="69"/>
      <c r="B50" s="69"/>
      <c r="C50" s="82"/>
      <c r="D50" s="41"/>
      <c r="E50" s="82"/>
      <c r="F50" s="82"/>
      <c r="G50" s="2"/>
      <c r="H50" s="2"/>
      <c r="I50" s="69"/>
      <c r="J50" s="69"/>
      <c r="K50" s="69"/>
      <c r="L50" s="29"/>
      <c r="M50" s="29"/>
    </row>
    <row r="51" spans="1:13" s="33" customFormat="1" ht="15" customHeight="1">
      <c r="A51" s="69"/>
      <c r="B51" s="69"/>
      <c r="C51" s="82"/>
      <c r="D51" s="41"/>
      <c r="E51" s="82"/>
      <c r="F51" s="82"/>
      <c r="G51" s="62"/>
      <c r="H51" s="62"/>
      <c r="I51" s="69"/>
      <c r="J51" s="69"/>
      <c r="K51" s="69"/>
      <c r="L51" s="29"/>
      <c r="M51" s="29"/>
    </row>
    <row r="52" spans="1:13" s="33" customFormat="1">
      <c r="A52" s="69"/>
      <c r="B52" s="69"/>
      <c r="C52" s="2"/>
      <c r="D52" s="69"/>
      <c r="E52" s="2"/>
      <c r="F52" s="2"/>
      <c r="G52" s="2"/>
      <c r="H52" s="2"/>
      <c r="I52" s="69"/>
      <c r="J52" s="69"/>
      <c r="K52" s="69"/>
      <c r="L52" s="29"/>
      <c r="M52" s="29"/>
    </row>
    <row r="53" spans="1:13" s="33" customFormat="1">
      <c r="A53" s="69"/>
      <c r="B53" s="69"/>
      <c r="C53" s="2"/>
      <c r="D53" s="69"/>
      <c r="E53" s="2"/>
      <c r="F53" s="2"/>
      <c r="G53" s="2"/>
      <c r="H53" s="2"/>
      <c r="I53" s="69"/>
      <c r="J53" s="69"/>
      <c r="K53" s="69"/>
      <c r="L53" s="29"/>
      <c r="M53" s="29"/>
    </row>
    <row r="54" spans="1:13" s="33" customFormat="1">
      <c r="A54" s="34"/>
      <c r="B54" s="69"/>
      <c r="C54" s="82"/>
      <c r="D54" s="41"/>
      <c r="E54" s="82"/>
      <c r="F54" s="82"/>
      <c r="G54" s="62"/>
      <c r="H54" s="62"/>
      <c r="I54" s="69"/>
      <c r="J54" s="69"/>
      <c r="K54" s="69"/>
      <c r="L54" s="29"/>
      <c r="M54" s="29"/>
    </row>
    <row r="55" spans="1:13" s="33" customFormat="1">
      <c r="A55" s="69"/>
      <c r="B55" s="69"/>
      <c r="C55" s="82"/>
      <c r="D55" s="41"/>
      <c r="E55" s="82"/>
      <c r="F55" s="82"/>
      <c r="G55" s="2"/>
      <c r="H55" s="2"/>
      <c r="I55" s="69"/>
      <c r="J55" s="69"/>
      <c r="K55" s="69"/>
      <c r="L55" s="69"/>
      <c r="M55" s="69"/>
    </row>
    <row r="56" spans="1:13" s="33" customFormat="1">
      <c r="A56" s="69"/>
      <c r="B56" s="69"/>
      <c r="C56" s="82"/>
      <c r="D56" s="41"/>
      <c r="E56" s="82"/>
      <c r="F56" s="82"/>
      <c r="G56" s="2"/>
      <c r="H56" s="2"/>
      <c r="I56" s="69"/>
      <c r="J56" s="69"/>
      <c r="K56" s="69"/>
      <c r="L56" s="69"/>
      <c r="M56" s="69"/>
    </row>
    <row r="57" spans="1:13" s="33" customFormat="1">
      <c r="A57" s="34"/>
      <c r="C57" s="82"/>
      <c r="D57" s="41"/>
      <c r="E57" s="82"/>
      <c r="F57" s="82"/>
      <c r="G57" s="62"/>
      <c r="H57" s="62"/>
      <c r="I57" s="69"/>
      <c r="J57" s="69"/>
      <c r="K57" s="69"/>
      <c r="L57" s="29"/>
      <c r="M57" s="29"/>
    </row>
    <row r="58" spans="1:13" s="33" customFormat="1">
      <c r="A58" s="69"/>
      <c r="B58" s="69"/>
      <c r="C58" s="82"/>
      <c r="D58" s="41"/>
      <c r="E58" s="82"/>
      <c r="F58" s="82"/>
      <c r="G58" s="62"/>
      <c r="H58" s="62"/>
      <c r="I58" s="69"/>
      <c r="J58" s="69"/>
      <c r="K58" s="69"/>
      <c r="L58" s="29"/>
      <c r="M58" s="29"/>
    </row>
    <row r="59" spans="1:13" s="33" customFormat="1">
      <c r="A59" s="69"/>
      <c r="B59" s="69"/>
      <c r="C59" s="82"/>
      <c r="D59" s="41"/>
      <c r="E59" s="82"/>
      <c r="F59" s="82"/>
      <c r="G59" s="62"/>
      <c r="H59" s="62"/>
      <c r="I59" s="69"/>
      <c r="J59" s="69"/>
      <c r="K59" s="69"/>
      <c r="L59" s="29"/>
      <c r="M59" s="29"/>
    </row>
    <row r="60" spans="1:13" s="33" customFormat="1">
      <c r="A60" s="69"/>
      <c r="B60" s="69"/>
      <c r="C60" s="82"/>
      <c r="D60" s="41"/>
      <c r="E60" s="82"/>
      <c r="F60" s="82"/>
      <c r="G60" s="2"/>
      <c r="H60" s="2"/>
      <c r="I60" s="69"/>
      <c r="J60" s="69"/>
      <c r="K60" s="69"/>
      <c r="L60" s="29"/>
      <c r="M60" s="29"/>
    </row>
    <row r="61" spans="1:13" s="33" customFormat="1" ht="15" customHeight="1">
      <c r="A61" s="69"/>
      <c r="B61" s="69"/>
      <c r="C61" s="82"/>
      <c r="D61" s="41"/>
      <c r="E61" s="82"/>
      <c r="F61" s="82"/>
      <c r="G61" s="2"/>
      <c r="H61" s="2"/>
      <c r="I61" s="69"/>
      <c r="J61" s="69"/>
      <c r="K61" s="69"/>
      <c r="L61" s="29"/>
      <c r="M61" s="29"/>
    </row>
    <row r="62" spans="1:13" s="33" customFormat="1" ht="15" customHeight="1">
      <c r="A62" s="69"/>
      <c r="B62" s="69"/>
      <c r="C62" s="82"/>
      <c r="D62" s="41"/>
      <c r="E62" s="82"/>
      <c r="F62" s="82"/>
      <c r="G62" s="62"/>
      <c r="H62" s="62"/>
      <c r="I62" s="69"/>
      <c r="J62" s="69"/>
      <c r="K62" s="69"/>
      <c r="L62" s="29"/>
      <c r="M62" s="29"/>
    </row>
    <row r="63" spans="1:13" s="33" customFormat="1" ht="15" customHeight="1">
      <c r="A63" s="69"/>
      <c r="B63" s="69"/>
      <c r="C63" s="82"/>
      <c r="D63" s="41"/>
      <c r="E63" s="82"/>
      <c r="F63" s="82"/>
      <c r="G63" s="62"/>
      <c r="H63" s="62"/>
      <c r="I63" s="69"/>
      <c r="J63" s="69"/>
      <c r="K63" s="69"/>
      <c r="L63" s="29"/>
      <c r="M63" s="29"/>
    </row>
    <row r="64" spans="1:13" s="33" customFormat="1" ht="15" customHeight="1">
      <c r="A64" s="69"/>
      <c r="B64" s="69"/>
      <c r="C64" s="82"/>
      <c r="D64" s="41"/>
      <c r="E64" s="82"/>
      <c r="F64" s="82"/>
      <c r="G64" s="62"/>
      <c r="H64" s="62"/>
      <c r="I64" s="69"/>
      <c r="J64" s="69"/>
      <c r="K64" s="69"/>
      <c r="L64" s="29"/>
      <c r="M64" s="29"/>
    </row>
    <row r="65" spans="1:14" s="33" customFormat="1">
      <c r="A65" s="69"/>
      <c r="B65" s="69"/>
      <c r="C65" s="82"/>
      <c r="D65" s="41"/>
      <c r="E65" s="82"/>
      <c r="F65" s="82"/>
      <c r="G65" s="2"/>
      <c r="H65" s="2"/>
      <c r="I65" s="69"/>
      <c r="J65" s="69"/>
      <c r="K65" s="69"/>
      <c r="L65" s="29"/>
      <c r="M65" s="29"/>
    </row>
    <row r="66" spans="1:14" s="33" customFormat="1">
      <c r="A66" s="69"/>
      <c r="B66" s="69"/>
      <c r="C66" s="82"/>
      <c r="D66" s="41"/>
      <c r="E66" s="82"/>
      <c r="F66" s="82"/>
      <c r="G66" s="62"/>
      <c r="H66" s="62"/>
      <c r="I66" s="69"/>
      <c r="J66" s="69"/>
      <c r="K66" s="69"/>
      <c r="L66" s="29"/>
      <c r="M66" s="29"/>
    </row>
    <row r="67" spans="1:14" s="33" customFormat="1">
      <c r="A67" s="69"/>
      <c r="B67" s="69"/>
      <c r="C67" s="82"/>
      <c r="D67" s="41"/>
      <c r="E67" s="82"/>
      <c r="F67" s="82"/>
      <c r="G67" s="62"/>
      <c r="H67" s="62"/>
      <c r="I67" s="69"/>
      <c r="J67" s="69"/>
      <c r="K67" s="69"/>
      <c r="L67" s="29"/>
      <c r="M67" s="29"/>
    </row>
    <row r="68" spans="1:14" s="33" customFormat="1">
      <c r="A68" s="69"/>
      <c r="B68" s="69"/>
      <c r="C68" s="82"/>
      <c r="D68" s="41"/>
      <c r="E68" s="82"/>
      <c r="F68" s="82"/>
      <c r="G68" s="2"/>
      <c r="H68" s="2"/>
      <c r="I68" s="69"/>
      <c r="J68" s="69"/>
      <c r="K68" s="69"/>
      <c r="L68" s="29"/>
      <c r="M68" s="29"/>
    </row>
    <row r="69" spans="1:14" s="33" customFormat="1">
      <c r="A69" s="69"/>
      <c r="B69" s="69"/>
      <c r="C69" s="82"/>
      <c r="D69" s="41"/>
      <c r="E69" s="82"/>
      <c r="F69" s="82"/>
      <c r="G69" s="2"/>
      <c r="H69" s="2"/>
      <c r="I69" s="69"/>
      <c r="J69" s="69"/>
      <c r="K69" s="69"/>
      <c r="L69" s="29"/>
      <c r="M69" s="29"/>
    </row>
    <row r="70" spans="1:14" s="33" customFormat="1">
      <c r="A70" s="69"/>
      <c r="B70" s="69"/>
      <c r="C70" s="82"/>
      <c r="D70" s="41"/>
      <c r="E70" s="82"/>
      <c r="F70" s="82"/>
      <c r="G70" s="62"/>
      <c r="H70" s="62"/>
      <c r="I70" s="69"/>
      <c r="J70" s="69"/>
      <c r="K70" s="69"/>
      <c r="L70" s="29"/>
      <c r="M70" s="29"/>
    </row>
    <row r="71" spans="1:14" s="33" customFormat="1">
      <c r="A71" s="69"/>
      <c r="B71" s="69"/>
      <c r="C71" s="82"/>
      <c r="D71" s="41"/>
      <c r="E71" s="82"/>
      <c r="F71" s="82"/>
      <c r="G71" s="62"/>
      <c r="H71" s="62"/>
      <c r="I71" s="69"/>
      <c r="J71" s="69"/>
      <c r="K71" s="69"/>
      <c r="L71" s="29"/>
      <c r="M71" s="29"/>
    </row>
    <row r="72" spans="1:14" s="33" customFormat="1">
      <c r="A72" s="69"/>
      <c r="B72" s="69"/>
      <c r="C72" s="2"/>
      <c r="D72" s="69"/>
      <c r="E72" s="2"/>
      <c r="F72" s="2"/>
      <c r="G72" s="2"/>
      <c r="H72" s="2"/>
      <c r="I72" s="69"/>
      <c r="J72" s="69"/>
      <c r="K72" s="69"/>
      <c r="L72" s="29"/>
      <c r="M72" s="29"/>
    </row>
    <row r="73" spans="1:14" s="33" customFormat="1">
      <c r="A73" s="69"/>
      <c r="B73" s="69"/>
      <c r="C73" s="2"/>
      <c r="D73" s="69"/>
      <c r="E73" s="62"/>
      <c r="F73" s="62"/>
      <c r="G73" s="2"/>
      <c r="H73" s="2"/>
      <c r="I73" s="69"/>
      <c r="J73" s="69"/>
      <c r="K73" s="69"/>
      <c r="L73" s="29"/>
      <c r="M73" s="29"/>
    </row>
    <row r="74" spans="1:14" s="33" customFormat="1">
      <c r="A74" s="69"/>
      <c r="B74" s="69"/>
      <c r="C74" s="2"/>
      <c r="D74" s="69"/>
      <c r="E74" s="2"/>
      <c r="F74" s="2"/>
      <c r="G74" s="2"/>
      <c r="H74" s="2"/>
      <c r="I74" s="69"/>
      <c r="J74" s="69"/>
      <c r="K74" s="69"/>
      <c r="L74" s="29"/>
      <c r="M74" s="29"/>
    </row>
    <row r="75" spans="1:14">
      <c r="I75" s="69"/>
      <c r="N75" s="33"/>
    </row>
    <row r="76" spans="1:14">
      <c r="N76" s="33"/>
    </row>
    <row r="77" spans="1:14">
      <c r="L77" s="39"/>
      <c r="M77" s="39"/>
      <c r="N77" s="33"/>
    </row>
    <row r="78" spans="1:14">
      <c r="B78" s="40"/>
      <c r="G78" s="63"/>
      <c r="H78" s="63"/>
      <c r="N78" s="33"/>
    </row>
    <row r="79" spans="1:14">
      <c r="N79" s="33"/>
    </row>
    <row r="80" spans="1:14">
      <c r="N80" s="33"/>
    </row>
    <row r="81" spans="14:14">
      <c r="N81" s="33"/>
    </row>
    <row r="82" spans="14:14">
      <c r="N82" s="33"/>
    </row>
    <row r="83" spans="14:14">
      <c r="N83" s="33"/>
    </row>
    <row r="84" spans="14:14">
      <c r="N84" s="33"/>
    </row>
    <row r="85" spans="14:14">
      <c r="N85" s="33"/>
    </row>
    <row r="86" spans="14:14">
      <c r="N86" s="33"/>
    </row>
    <row r="87" spans="14:14">
      <c r="N87" s="33"/>
    </row>
    <row r="88" spans="14:14">
      <c r="N88" s="33"/>
    </row>
    <row r="89" spans="14:14">
      <c r="N89" s="33"/>
    </row>
    <row r="90" spans="14:14">
      <c r="N90" s="33"/>
    </row>
    <row r="91" spans="14:14">
      <c r="N91" s="33"/>
    </row>
    <row r="92" spans="14:14">
      <c r="N92" s="33"/>
    </row>
    <row r="93" spans="14:14">
      <c r="N93" s="33"/>
    </row>
    <row r="94" spans="14:14">
      <c r="N94" s="33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A458F-0608-D34C-B2D5-4D28E6B2C1B8}">
  <dimension ref="A1:AF17"/>
  <sheetViews>
    <sheetView zoomScale="50" workbookViewId="0">
      <selection activeCell="N17" sqref="N17"/>
    </sheetView>
  </sheetViews>
  <sheetFormatPr baseColWidth="10" defaultRowHeight="16"/>
  <cols>
    <col min="1" max="2" width="15.83203125" style="29" customWidth="1"/>
    <col min="3" max="3" width="27" style="29" customWidth="1"/>
    <col min="4" max="4" width="24.33203125" style="143" customWidth="1"/>
    <col min="5" max="5" width="21.33203125" style="29" customWidth="1"/>
    <col min="6" max="6" width="21" style="29" customWidth="1"/>
    <col min="7" max="8" width="15.83203125" style="29" customWidth="1"/>
    <col min="9" max="9" width="12.5" style="49" customWidth="1"/>
    <col min="10" max="10" width="15.83203125" style="29" customWidth="1"/>
    <col min="11" max="11" width="10.5" style="143" customWidth="1"/>
    <col min="12" max="12" width="10.83203125" style="29"/>
    <col min="13" max="13" width="13.5" style="29" customWidth="1"/>
    <col min="14" max="14" width="12.5" style="29" bestFit="1" customWidth="1"/>
    <col min="15" max="16" width="10.83203125" style="29"/>
    <col min="17" max="17" width="17.33203125" style="49" customWidth="1"/>
    <col min="18" max="18" width="10.83203125" style="32"/>
    <col min="19" max="19" width="10.83203125" style="143"/>
    <col min="20" max="20" width="10.83203125" style="29"/>
    <col min="21" max="21" width="17" style="29" customWidth="1"/>
    <col min="22" max="22" width="14.83203125" style="29" customWidth="1"/>
    <col min="23" max="24" width="10.83203125" style="29"/>
    <col min="25" max="25" width="10.33203125" style="49" customWidth="1"/>
    <col min="26" max="16384" width="10.83203125" style="32"/>
  </cols>
  <sheetData>
    <row r="1" spans="1:32" s="134" customFormat="1">
      <c r="A1" s="129" t="s">
        <v>641</v>
      </c>
      <c r="B1" s="129" t="s">
        <v>961</v>
      </c>
      <c r="C1" s="129"/>
      <c r="D1" s="126" t="s">
        <v>962</v>
      </c>
      <c r="E1" s="127" t="s">
        <v>963</v>
      </c>
      <c r="F1" s="127" t="s">
        <v>964</v>
      </c>
      <c r="G1" s="127" t="s">
        <v>965</v>
      </c>
      <c r="H1" s="127" t="s">
        <v>657</v>
      </c>
      <c r="I1" s="128" t="s">
        <v>966</v>
      </c>
      <c r="J1" s="130"/>
      <c r="K1" s="131" t="s">
        <v>967</v>
      </c>
      <c r="L1" s="132" t="s">
        <v>968</v>
      </c>
      <c r="M1" s="132" t="s">
        <v>985</v>
      </c>
      <c r="N1" s="132" t="s">
        <v>969</v>
      </c>
      <c r="O1" s="132" t="s">
        <v>129</v>
      </c>
      <c r="P1" s="132" t="s">
        <v>657</v>
      </c>
      <c r="Q1" s="133" t="s">
        <v>966</v>
      </c>
      <c r="S1" s="135" t="s">
        <v>970</v>
      </c>
      <c r="T1" s="136" t="s">
        <v>971</v>
      </c>
      <c r="U1" s="136" t="s">
        <v>986</v>
      </c>
      <c r="V1" s="136" t="s">
        <v>969</v>
      </c>
      <c r="W1" s="136" t="s">
        <v>129</v>
      </c>
      <c r="X1" s="136" t="s">
        <v>657</v>
      </c>
      <c r="Y1" s="137" t="s">
        <v>966</v>
      </c>
      <c r="AA1" s="138" t="s">
        <v>972</v>
      </c>
      <c r="AB1" s="130" t="s">
        <v>973</v>
      </c>
      <c r="AC1" s="130" t="s">
        <v>974</v>
      </c>
      <c r="AD1" s="130" t="s">
        <v>975</v>
      </c>
      <c r="AE1" s="130" t="s">
        <v>976</v>
      </c>
      <c r="AF1" s="139" t="s">
        <v>977</v>
      </c>
    </row>
    <row r="2" spans="1:32">
      <c r="A2" s="144">
        <v>43733</v>
      </c>
      <c r="B2" s="38">
        <v>1</v>
      </c>
      <c r="C2" s="38"/>
      <c r="D2" s="140">
        <v>186.11</v>
      </c>
      <c r="E2" s="141">
        <v>1.91</v>
      </c>
      <c r="F2" s="142">
        <f>D2/$AB$2*100</f>
        <v>73.156446540880509</v>
      </c>
      <c r="G2" s="146">
        <v>40</v>
      </c>
      <c r="H2" s="146">
        <v>0</v>
      </c>
      <c r="I2" s="147" t="s">
        <v>665</v>
      </c>
      <c r="K2" s="140">
        <v>13.38</v>
      </c>
      <c r="L2" s="141">
        <v>0.44</v>
      </c>
      <c r="M2" s="141">
        <f>SQRT((L2/K2)^2+(2/100)^2)*K2</f>
        <v>0.51498520367094047</v>
      </c>
      <c r="N2" s="145">
        <f>K2/$AB$4*100</f>
        <v>96.976900942951787</v>
      </c>
      <c r="O2" s="146">
        <v>28</v>
      </c>
      <c r="P2" s="146">
        <v>0</v>
      </c>
      <c r="Q2" s="49" t="s">
        <v>665</v>
      </c>
      <c r="S2" s="8">
        <v>2.819</v>
      </c>
      <c r="T2" s="41">
        <v>0.16700000000000001</v>
      </c>
      <c r="U2" s="141">
        <f>SQRT((T2/S2)^2+(2/100)^2)*S2</f>
        <v>0.17626033132840754</v>
      </c>
      <c r="V2" s="142">
        <f>S2/$AB$3*100</f>
        <v>95.098336875484932</v>
      </c>
      <c r="W2" s="146">
        <v>26</v>
      </c>
      <c r="X2" s="146">
        <v>0</v>
      </c>
      <c r="Y2" s="147" t="s">
        <v>665</v>
      </c>
      <c r="AA2" s="8" t="s">
        <v>978</v>
      </c>
      <c r="AB2" s="69">
        <v>254.4</v>
      </c>
      <c r="AC2" s="69">
        <v>4</v>
      </c>
      <c r="AD2" s="142">
        <f>AC2/AB2*100</f>
        <v>1.5723270440251573</v>
      </c>
      <c r="AE2" s="69">
        <v>0.85</v>
      </c>
      <c r="AF2" s="5">
        <v>0.04</v>
      </c>
    </row>
    <row r="3" spans="1:32" s="14" customFormat="1">
      <c r="A3" s="144">
        <v>43734</v>
      </c>
      <c r="B3" s="29">
        <v>2</v>
      </c>
      <c r="C3" s="38"/>
      <c r="D3" s="140">
        <v>224.96</v>
      </c>
      <c r="E3" s="141">
        <v>2.84</v>
      </c>
      <c r="F3" s="142">
        <f>D3/$AB$2*100</f>
        <v>88.427672955974842</v>
      </c>
      <c r="G3" s="146">
        <v>42</v>
      </c>
      <c r="H3" s="146">
        <v>0</v>
      </c>
      <c r="I3" s="147" t="s">
        <v>665</v>
      </c>
      <c r="J3" s="29"/>
      <c r="K3" s="140">
        <v>13.33</v>
      </c>
      <c r="L3" s="141">
        <v>0.41</v>
      </c>
      <c r="M3" s="141">
        <f>SQRT((L3/K3)^2+(2/100)^2)*K3</f>
        <v>0.48905578413919198</v>
      </c>
      <c r="N3" s="145">
        <f>K3/$AB$4*100</f>
        <v>96.614505946901886</v>
      </c>
      <c r="O3" s="146">
        <v>28</v>
      </c>
      <c r="P3" s="146">
        <v>0</v>
      </c>
      <c r="Q3" s="49" t="s">
        <v>665</v>
      </c>
      <c r="R3" s="32"/>
      <c r="S3" s="8">
        <v>2.8759999999999999</v>
      </c>
      <c r="T3" s="41">
        <v>0.19900000000000001</v>
      </c>
      <c r="U3" s="141">
        <f>SQRT((T3/S3)^2+(2/100)^2)*S3</f>
        <v>0.20714620537195463</v>
      </c>
      <c r="V3" s="142">
        <f>S3/$AB$3*100</f>
        <v>97.021219174847346</v>
      </c>
      <c r="W3" s="146">
        <v>26</v>
      </c>
      <c r="X3" s="146">
        <v>0</v>
      </c>
      <c r="Y3" s="147" t="s">
        <v>665</v>
      </c>
      <c r="Z3" s="32"/>
      <c r="AA3" s="8" t="s">
        <v>979</v>
      </c>
      <c r="AB3" s="69">
        <v>2.9643000000000002</v>
      </c>
      <c r="AC3" s="69">
        <v>9.1000000000000004E-3</v>
      </c>
      <c r="AD3" s="142">
        <f>AC3/AB3*100</f>
        <v>0.30698647235435012</v>
      </c>
      <c r="AE3" s="69">
        <v>0.83150000000000002</v>
      </c>
      <c r="AF3" s="5">
        <v>2.5999999999999999E-3</v>
      </c>
    </row>
    <row r="4" spans="1:32" ht="17" thickBot="1">
      <c r="A4" s="144">
        <v>44097</v>
      </c>
      <c r="B4" s="38">
        <v>3</v>
      </c>
      <c r="C4" s="38"/>
      <c r="D4" s="143">
        <v>234.05</v>
      </c>
      <c r="E4" s="29">
        <v>2.63</v>
      </c>
      <c r="F4" s="142">
        <f t="shared" ref="F4:F5" si="0">D4/$AB$2*100</f>
        <v>92.000786163522022</v>
      </c>
      <c r="G4" s="29">
        <v>40</v>
      </c>
      <c r="H4" s="29">
        <v>0</v>
      </c>
      <c r="I4" s="49" t="s">
        <v>665</v>
      </c>
      <c r="K4" s="140">
        <v>12.32</v>
      </c>
      <c r="L4" s="29">
        <v>0.86</v>
      </c>
      <c r="M4" s="141">
        <f t="shared" ref="M4:M5" si="1">SQRT((L4/K4)^2+(2/100)^2)*K4</f>
        <v>0.89460212385171545</v>
      </c>
      <c r="N4" s="145">
        <f t="shared" ref="N4:N5" si="2">K4/$AB$4*100</f>
        <v>89.294127026694014</v>
      </c>
      <c r="O4" s="29">
        <v>31</v>
      </c>
      <c r="P4" s="29">
        <v>0</v>
      </c>
      <c r="Q4" s="49" t="s">
        <v>665</v>
      </c>
      <c r="S4" s="143">
        <v>2.6709999999999998</v>
      </c>
      <c r="T4" s="29">
        <v>0.151</v>
      </c>
      <c r="U4" s="141">
        <f t="shared" ref="U4:U5" si="3">SQRT((T4/S4)^2+(2/100)^2)*S4</f>
        <v>0.16017083504808233</v>
      </c>
      <c r="V4" s="142">
        <f t="shared" ref="V4:V5" si="4">S4/$AB$3*100</f>
        <v>90.105589852579016</v>
      </c>
      <c r="W4" s="29">
        <v>30</v>
      </c>
      <c r="X4" s="29">
        <v>1</v>
      </c>
      <c r="Y4" s="49" t="s">
        <v>665</v>
      </c>
      <c r="AA4" s="148" t="s">
        <v>980</v>
      </c>
      <c r="AB4" s="149">
        <v>13.7971</v>
      </c>
      <c r="AC4" s="150">
        <v>3.1E-2</v>
      </c>
      <c r="AD4" s="151">
        <f>AC4/AB4*100</f>
        <v>0.22468489755093463</v>
      </c>
      <c r="AE4" s="150">
        <v>0.83935999999999999</v>
      </c>
      <c r="AF4" s="152">
        <v>2.4499999999999999E-3</v>
      </c>
    </row>
    <row r="5" spans="1:32">
      <c r="A5" s="144">
        <v>44102</v>
      </c>
      <c r="B5" s="29">
        <v>4</v>
      </c>
      <c r="C5" s="38"/>
      <c r="D5" s="143">
        <v>232.23</v>
      </c>
      <c r="E5" s="32">
        <v>2.89</v>
      </c>
      <c r="F5" s="142">
        <f t="shared" si="0"/>
        <v>91.285377358490564</v>
      </c>
      <c r="G5" s="32">
        <v>40</v>
      </c>
      <c r="H5" s="32">
        <v>0</v>
      </c>
      <c r="I5" s="49" t="s">
        <v>665</v>
      </c>
      <c r="K5" s="140">
        <v>13.7</v>
      </c>
      <c r="L5" s="29">
        <v>0.48</v>
      </c>
      <c r="M5" s="141">
        <f t="shared" si="1"/>
        <v>0.55269883300039635</v>
      </c>
      <c r="N5" s="145">
        <f t="shared" si="2"/>
        <v>99.296228917671087</v>
      </c>
      <c r="O5" s="29">
        <v>25</v>
      </c>
      <c r="P5" s="29">
        <v>0</v>
      </c>
      <c r="Q5" s="49" t="s">
        <v>665</v>
      </c>
      <c r="S5" s="143">
        <v>2.7549999999999999</v>
      </c>
      <c r="T5" s="29">
        <v>0.19800000000000001</v>
      </c>
      <c r="U5" s="141">
        <f t="shared" si="3"/>
        <v>0.20552374558673267</v>
      </c>
      <c r="V5" s="142">
        <f t="shared" si="4"/>
        <v>92.939311135849948</v>
      </c>
      <c r="W5" s="29">
        <v>25</v>
      </c>
      <c r="X5" s="29">
        <v>0</v>
      </c>
      <c r="Y5" s="49" t="s">
        <v>665</v>
      </c>
    </row>
    <row r="6" spans="1:32">
      <c r="A6" s="144"/>
      <c r="M6" s="141"/>
      <c r="U6" s="141"/>
      <c r="V6" s="145"/>
      <c r="Z6" s="14"/>
    </row>
    <row r="7" spans="1:32">
      <c r="A7" s="144"/>
      <c r="E7" s="129" t="s">
        <v>981</v>
      </c>
      <c r="F7" s="153">
        <f>STDEV(F2:F5)</f>
        <v>8.8431849787875532</v>
      </c>
    </row>
    <row r="8" spans="1:32">
      <c r="A8" s="144"/>
      <c r="E8" s="129" t="s">
        <v>982</v>
      </c>
      <c r="F8" s="153">
        <f>AVERAGE(F2:F5)</f>
        <v>86.217570754716988</v>
      </c>
      <c r="L8" s="129" t="s">
        <v>981</v>
      </c>
      <c r="M8" s="153">
        <f>STDEV(N2:N5)</f>
        <v>4.3335633461455094</v>
      </c>
      <c r="T8" s="129" t="s">
        <v>981</v>
      </c>
      <c r="U8" s="153">
        <f>STDEV(V2:V5)</f>
        <v>2.9693471475148554</v>
      </c>
    </row>
    <row r="9" spans="1:32" s="14" customFormat="1">
      <c r="A9" s="144"/>
      <c r="B9" s="29"/>
      <c r="C9" s="29"/>
      <c r="D9" s="143"/>
      <c r="E9" s="134" t="s">
        <v>983</v>
      </c>
      <c r="F9" s="154">
        <f>SUM(G2:G5)</f>
        <v>162</v>
      </c>
      <c r="G9" s="32"/>
      <c r="H9" s="32"/>
      <c r="I9" s="49"/>
      <c r="J9" s="29"/>
      <c r="K9" s="143"/>
      <c r="L9" s="129" t="s">
        <v>982</v>
      </c>
      <c r="M9" s="153">
        <f>AVERAGE(N2:N5)</f>
        <v>95.545440708554693</v>
      </c>
      <c r="N9" s="29"/>
      <c r="O9" s="29"/>
      <c r="P9" s="29"/>
      <c r="Q9" s="49"/>
      <c r="R9" s="32"/>
      <c r="S9" s="143"/>
      <c r="T9" s="129" t="s">
        <v>982</v>
      </c>
      <c r="U9" s="153">
        <f>AVERAGE(V2:V5)</f>
        <v>93.791114259690318</v>
      </c>
      <c r="V9" s="29"/>
      <c r="W9" s="29"/>
      <c r="X9" s="29"/>
      <c r="Y9" s="49"/>
      <c r="Z9" s="32"/>
    </row>
    <row r="10" spans="1:32">
      <c r="A10" s="144"/>
      <c r="E10" s="134" t="s">
        <v>984</v>
      </c>
      <c r="F10" s="154">
        <f>SUM(H2:H5)</f>
        <v>0</v>
      </c>
      <c r="L10" s="134" t="s">
        <v>983</v>
      </c>
      <c r="M10" s="154">
        <f>SUM(O2:O5)</f>
        <v>112</v>
      </c>
      <c r="O10" s="129"/>
      <c r="P10" s="153"/>
      <c r="T10" s="129" t="s">
        <v>983</v>
      </c>
      <c r="U10" s="155">
        <f>SUM(W2:W5)</f>
        <v>107</v>
      </c>
      <c r="W10" s="129"/>
      <c r="X10" s="153"/>
    </row>
    <row r="11" spans="1:32">
      <c r="E11" s="129" t="s">
        <v>990</v>
      </c>
      <c r="F11" s="153">
        <f>SUM(H2:H5)/SUM(G2:G5)*100</f>
        <v>0</v>
      </c>
      <c r="L11" s="134" t="s">
        <v>984</v>
      </c>
      <c r="M11" s="154">
        <f>SUM(P2:P5)</f>
        <v>0</v>
      </c>
      <c r="T11" s="129" t="s">
        <v>984</v>
      </c>
      <c r="U11" s="155">
        <f>SUM(X2:X5)</f>
        <v>1</v>
      </c>
    </row>
    <row r="12" spans="1:32">
      <c r="E12" s="129"/>
      <c r="L12" s="129" t="s">
        <v>990</v>
      </c>
      <c r="M12" s="153">
        <f>SUM(P2:P5)/SUM(O2:O5)*100</f>
        <v>0</v>
      </c>
      <c r="T12" s="129" t="s">
        <v>990</v>
      </c>
      <c r="U12" s="153">
        <f>SUM(X2:X5)/SUM(W2:W5)*100</f>
        <v>0.93457943925233633</v>
      </c>
    </row>
    <row r="13" spans="1:32">
      <c r="E13" s="129"/>
    </row>
    <row r="14" spans="1:32">
      <c r="E14" s="129"/>
    </row>
    <row r="15" spans="1:32">
      <c r="E15" s="129"/>
    </row>
    <row r="16" spans="1:32">
      <c r="E16" s="129"/>
    </row>
    <row r="17" spans="5:5">
      <c r="E17" s="1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76031-09DD-B747-BF85-F8FD951604A3}">
  <dimension ref="A1:U1934"/>
  <sheetViews>
    <sheetView tabSelected="1" topLeftCell="C10" zoomScale="31" workbookViewId="0">
      <selection sqref="A1:J1"/>
    </sheetView>
  </sheetViews>
  <sheetFormatPr baseColWidth="10" defaultRowHeight="16"/>
  <cols>
    <col min="1" max="1" width="20.83203125" style="114" customWidth="1"/>
    <col min="2" max="3" width="20.83203125" style="69" customWidth="1"/>
    <col min="4" max="4" width="25.83203125" style="69" customWidth="1"/>
    <col min="5" max="8" width="20.83203125" style="69" customWidth="1"/>
    <col min="9" max="9" width="20.6640625" style="38" customWidth="1"/>
    <col min="10" max="10" width="21" style="5" customWidth="1"/>
    <col min="11" max="11" width="20.83203125" style="69" customWidth="1"/>
    <col min="12" max="12" width="20.83203125" style="13" customWidth="1"/>
    <col min="13" max="15" width="20.83203125" style="12" customWidth="1"/>
    <col min="16" max="16" width="20.83203125" style="23" customWidth="1"/>
    <col min="17" max="17" width="30.83203125" style="14" customWidth="1"/>
    <col min="18" max="19" width="10.83203125" style="14"/>
    <col min="20" max="20" width="13.83203125" style="14" customWidth="1"/>
    <col min="21" max="16384" width="10.83203125" style="14"/>
  </cols>
  <sheetData>
    <row r="1" spans="1:21" s="69" customFormat="1">
      <c r="A1" s="156" t="s">
        <v>672</v>
      </c>
      <c r="B1" s="157"/>
      <c r="C1" s="157"/>
      <c r="D1" s="157"/>
      <c r="E1" s="157"/>
      <c r="F1" s="157"/>
      <c r="G1" s="157"/>
      <c r="H1" s="157"/>
      <c r="I1" s="157"/>
      <c r="J1" s="158"/>
      <c r="K1" s="37"/>
      <c r="L1" s="159" t="s">
        <v>94</v>
      </c>
      <c r="M1" s="160"/>
      <c r="N1" s="160"/>
      <c r="O1" s="160"/>
      <c r="P1" s="161"/>
    </row>
    <row r="2" spans="1:21" s="69" customFormat="1" ht="16" customHeight="1">
      <c r="A2" s="111"/>
      <c r="B2" s="21" t="s">
        <v>99</v>
      </c>
      <c r="C2" s="21" t="s">
        <v>100</v>
      </c>
      <c r="D2" s="21" t="s">
        <v>1</v>
      </c>
      <c r="E2" s="21" t="s">
        <v>2</v>
      </c>
      <c r="F2" s="21" t="s">
        <v>3</v>
      </c>
      <c r="G2" s="21" t="s">
        <v>4</v>
      </c>
      <c r="H2" s="21" t="s">
        <v>5</v>
      </c>
      <c r="I2" s="21" t="s">
        <v>6</v>
      </c>
      <c r="J2" s="22" t="s">
        <v>7</v>
      </c>
      <c r="K2" s="21"/>
      <c r="L2" s="20" t="s">
        <v>11</v>
      </c>
      <c r="M2" s="21" t="s">
        <v>12</v>
      </c>
      <c r="N2" s="21" t="s">
        <v>8</v>
      </c>
      <c r="O2" s="21" t="s">
        <v>9</v>
      </c>
      <c r="P2" s="22" t="s">
        <v>10</v>
      </c>
      <c r="Q2" s="4"/>
      <c r="R2" s="4"/>
      <c r="S2" s="4"/>
      <c r="T2" s="4"/>
      <c r="U2" s="4"/>
    </row>
    <row r="3" spans="1:21" s="122" customFormat="1">
      <c r="A3" s="120"/>
      <c r="B3" s="121"/>
      <c r="C3" s="121"/>
      <c r="J3" s="123"/>
      <c r="K3" s="124"/>
      <c r="L3" s="118"/>
      <c r="M3" s="116"/>
      <c r="N3" s="116"/>
      <c r="O3" s="116"/>
      <c r="P3" s="117"/>
      <c r="Q3" s="121"/>
      <c r="R3" s="121"/>
      <c r="S3" s="121"/>
      <c r="T3" s="121"/>
      <c r="U3" s="121"/>
    </row>
    <row r="4" spans="1:21">
      <c r="A4" s="111" t="s">
        <v>13</v>
      </c>
      <c r="B4" s="11">
        <v>163</v>
      </c>
      <c r="C4" s="11">
        <v>7.4</v>
      </c>
      <c r="D4" s="69">
        <v>0.17873</v>
      </c>
      <c r="E4" s="69">
        <v>381</v>
      </c>
      <c r="F4" s="69">
        <v>23</v>
      </c>
      <c r="G4" s="69">
        <v>163</v>
      </c>
      <c r="H4" s="69">
        <v>16</v>
      </c>
      <c r="I4" s="67">
        <v>440000</v>
      </c>
      <c r="J4" s="105">
        <v>13000</v>
      </c>
      <c r="K4" s="9"/>
      <c r="L4" s="24">
        <v>1051.9951158296187</v>
      </c>
      <c r="M4" s="25">
        <v>35.628983087870289</v>
      </c>
      <c r="N4" s="26">
        <v>0.42861009496662633</v>
      </c>
      <c r="O4" s="26">
        <v>2.4650390378980973E-2</v>
      </c>
      <c r="P4" s="27">
        <v>0.17873</v>
      </c>
    </row>
    <row r="5" spans="1:21">
      <c r="A5" s="111" t="s">
        <v>14</v>
      </c>
      <c r="B5" s="11">
        <v>163</v>
      </c>
      <c r="C5" s="11">
        <v>7.4</v>
      </c>
      <c r="D5" s="69">
        <v>-6.6987000000000005E-2</v>
      </c>
      <c r="E5" s="69">
        <v>688</v>
      </c>
      <c r="F5" s="69">
        <v>32</v>
      </c>
      <c r="G5" s="69">
        <v>244</v>
      </c>
      <c r="H5" s="69">
        <v>35</v>
      </c>
      <c r="I5" s="67">
        <v>1091000</v>
      </c>
      <c r="J5" s="105">
        <v>18000</v>
      </c>
      <c r="K5" s="9"/>
      <c r="L5" s="24">
        <v>1444.6955390854216</v>
      </c>
      <c r="M5" s="25">
        <v>40.046487878699466</v>
      </c>
      <c r="N5" s="26">
        <v>0.3553048657839693</v>
      </c>
      <c r="O5" s="26">
        <v>2.6739802570682682E-2</v>
      </c>
      <c r="P5" s="27">
        <v>-6.6987000000000005E-2</v>
      </c>
    </row>
    <row r="6" spans="1:21">
      <c r="A6" s="111" t="s">
        <v>15</v>
      </c>
      <c r="B6" s="11">
        <v>163</v>
      </c>
      <c r="C6" s="11">
        <v>7.4</v>
      </c>
      <c r="D6" s="69">
        <v>0.12374</v>
      </c>
      <c r="E6" s="69">
        <v>427</v>
      </c>
      <c r="F6" s="69">
        <v>20</v>
      </c>
      <c r="G6" s="69">
        <v>192</v>
      </c>
      <c r="H6" s="69">
        <v>18</v>
      </c>
      <c r="I6" s="67">
        <v>449400</v>
      </c>
      <c r="J6" s="105">
        <v>2000</v>
      </c>
      <c r="K6" s="9"/>
      <c r="L6" s="24">
        <v>960.33783282648005</v>
      </c>
      <c r="M6" s="25">
        <v>29.106589986887602</v>
      </c>
      <c r="N6" s="26">
        <v>0.4504775170902523</v>
      </c>
      <c r="O6" s="26">
        <v>2.3561441174322385E-2</v>
      </c>
      <c r="P6" s="27">
        <v>0.12374</v>
      </c>
    </row>
    <row r="7" spans="1:21">
      <c r="A7" s="111" t="s">
        <v>16</v>
      </c>
      <c r="B7" s="11">
        <v>163</v>
      </c>
      <c r="C7" s="11">
        <v>7.4</v>
      </c>
      <c r="D7" s="69">
        <v>3.9385000000000003E-2</v>
      </c>
      <c r="E7" s="69">
        <v>861</v>
      </c>
      <c r="F7" s="69">
        <v>33</v>
      </c>
      <c r="G7" s="69">
        <v>300</v>
      </c>
      <c r="H7" s="69">
        <v>24</v>
      </c>
      <c r="I7" s="67">
        <v>1377900</v>
      </c>
      <c r="J7" s="105">
        <v>7700</v>
      </c>
      <c r="K7" s="9"/>
      <c r="L7" s="24">
        <v>1449.0281285718336</v>
      </c>
      <c r="M7" s="25">
        <v>38.607159406220624</v>
      </c>
      <c r="N7" s="26">
        <v>0.34907429550946889</v>
      </c>
      <c r="O7" s="26">
        <v>1.5454247379852135E-2</v>
      </c>
      <c r="P7" s="27">
        <v>3.9385000000000003E-2</v>
      </c>
    </row>
    <row r="8" spans="1:21">
      <c r="A8" s="111" t="s">
        <v>17</v>
      </c>
      <c r="B8" s="11">
        <v>163</v>
      </c>
      <c r="C8" s="11">
        <v>7.4</v>
      </c>
      <c r="D8" s="69">
        <v>0.42762</v>
      </c>
      <c r="E8" s="67">
        <v>561</v>
      </c>
      <c r="F8" s="67">
        <v>30</v>
      </c>
      <c r="G8" s="67">
        <v>199</v>
      </c>
      <c r="H8" s="67">
        <v>15</v>
      </c>
      <c r="I8" s="67">
        <v>691000</v>
      </c>
      <c r="J8" s="105">
        <v>13000</v>
      </c>
      <c r="K8" s="9"/>
      <c r="L8" s="24">
        <v>1163.8050887633271</v>
      </c>
      <c r="M8" s="25">
        <v>36.635094544055441</v>
      </c>
      <c r="N8" s="26">
        <v>0.35537754437490726</v>
      </c>
      <c r="O8" s="26">
        <v>1.6391680836595274E-2</v>
      </c>
      <c r="P8" s="27">
        <v>0.42762</v>
      </c>
    </row>
    <row r="9" spans="1:21">
      <c r="A9" s="111" t="s">
        <v>18</v>
      </c>
      <c r="B9" s="11">
        <v>163</v>
      </c>
      <c r="C9" s="11">
        <v>7.4</v>
      </c>
      <c r="D9" s="69">
        <v>1.0541E-2</v>
      </c>
      <c r="E9" s="69">
        <v>629</v>
      </c>
      <c r="F9" s="69">
        <v>26</v>
      </c>
      <c r="G9" s="69">
        <v>164</v>
      </c>
      <c r="H9" s="69">
        <v>15</v>
      </c>
      <c r="I9" s="67">
        <v>1165500</v>
      </c>
      <c r="J9" s="105">
        <v>8400</v>
      </c>
      <c r="K9" s="9"/>
      <c r="L9" s="24">
        <v>1636.1243787372455</v>
      </c>
      <c r="M9" s="25">
        <v>45.029044552831188</v>
      </c>
      <c r="N9" s="26">
        <v>0.26121190685277712</v>
      </c>
      <c r="O9" s="26">
        <v>1.3084826599124012E-2</v>
      </c>
      <c r="P9" s="27">
        <v>1.0541E-2</v>
      </c>
    </row>
    <row r="10" spans="1:21">
      <c r="A10" s="111" t="s">
        <v>19</v>
      </c>
      <c r="B10" s="11">
        <v>163</v>
      </c>
      <c r="C10" s="11">
        <v>7.4</v>
      </c>
      <c r="D10" s="69">
        <v>0.22166</v>
      </c>
      <c r="E10" s="69">
        <v>891</v>
      </c>
      <c r="F10" s="69">
        <v>32</v>
      </c>
      <c r="G10" s="69">
        <v>186</v>
      </c>
      <c r="H10" s="69">
        <v>15</v>
      </c>
      <c r="I10" s="67">
        <v>1642700</v>
      </c>
      <c r="J10" s="105">
        <v>8500</v>
      </c>
      <c r="K10" s="9"/>
      <c r="L10" s="24">
        <v>1683.340526671489</v>
      </c>
      <c r="M10" s="25">
        <v>44.796382029204509</v>
      </c>
      <c r="N10" s="26">
        <v>0.20913899038031949</v>
      </c>
      <c r="O10" s="26">
        <v>9.214499154632242E-3</v>
      </c>
      <c r="P10" s="27">
        <v>0.22166</v>
      </c>
    </row>
    <row r="11" spans="1:21">
      <c r="A11" s="111" t="s">
        <v>20</v>
      </c>
      <c r="B11" s="11">
        <v>163</v>
      </c>
      <c r="C11" s="11">
        <v>7.4</v>
      </c>
      <c r="D11" s="69">
        <v>0.12472</v>
      </c>
      <c r="E11" s="69">
        <v>398</v>
      </c>
      <c r="F11" s="69">
        <v>24</v>
      </c>
      <c r="G11" s="69">
        <v>168</v>
      </c>
      <c r="H11" s="69">
        <v>16</v>
      </c>
      <c r="I11" s="67">
        <v>440100</v>
      </c>
      <c r="J11" s="105">
        <v>5500</v>
      </c>
      <c r="K11" s="9"/>
      <c r="L11" s="24">
        <v>999.03037706884163</v>
      </c>
      <c r="M11" s="25">
        <v>37.468264126474814</v>
      </c>
      <c r="N11" s="26">
        <v>0.42288859880111934</v>
      </c>
      <c r="O11" s="26">
        <v>2.3790869922270849E-2</v>
      </c>
      <c r="P11" s="27">
        <v>0.12472</v>
      </c>
    </row>
    <row r="12" spans="1:21">
      <c r="A12" s="111" t="s">
        <v>21</v>
      </c>
      <c r="B12" s="11">
        <v>163</v>
      </c>
      <c r="C12" s="11">
        <v>7.4</v>
      </c>
      <c r="D12" s="69">
        <v>0.22383</v>
      </c>
      <c r="E12" s="69">
        <v>691</v>
      </c>
      <c r="F12" s="69">
        <v>30</v>
      </c>
      <c r="G12" s="69">
        <v>176</v>
      </c>
      <c r="H12" s="69">
        <v>16</v>
      </c>
      <c r="I12" s="67">
        <v>1194000</v>
      </c>
      <c r="J12" s="105">
        <v>8900</v>
      </c>
      <c r="K12" s="9"/>
      <c r="L12" s="24">
        <v>1588.509429342271</v>
      </c>
      <c r="M12" s="25">
        <v>44.910736022801082</v>
      </c>
      <c r="N12" s="26">
        <v>0.25517280484477989</v>
      </c>
      <c r="O12" s="26">
        <v>1.2829916713917481E-2</v>
      </c>
      <c r="P12" s="27">
        <v>0.22383</v>
      </c>
    </row>
    <row r="13" spans="1:21">
      <c r="A13" s="111" t="s">
        <v>22</v>
      </c>
      <c r="B13" s="11">
        <v>163</v>
      </c>
      <c r="C13" s="11">
        <v>7.4</v>
      </c>
      <c r="D13" s="69">
        <v>4.7846E-2</v>
      </c>
      <c r="E13" s="67">
        <v>786</v>
      </c>
      <c r="F13" s="67">
        <v>43</v>
      </c>
      <c r="G13" s="67">
        <v>252</v>
      </c>
      <c r="H13" s="67">
        <v>21</v>
      </c>
      <c r="I13" s="67">
        <v>1153900</v>
      </c>
      <c r="J13" s="105">
        <v>3900</v>
      </c>
      <c r="K13" s="9"/>
      <c r="L13" s="24">
        <v>1345.9942759219243</v>
      </c>
      <c r="M13" s="25">
        <v>45.447515658547545</v>
      </c>
      <c r="N13" s="26">
        <v>0.32120164565428527</v>
      </c>
      <c r="O13" s="26">
        <v>1.598023319238669E-2</v>
      </c>
      <c r="P13" s="27">
        <v>4.7846E-2</v>
      </c>
    </row>
    <row r="14" spans="1:21">
      <c r="A14" s="111" t="s">
        <v>23</v>
      </c>
      <c r="B14" s="11">
        <v>163</v>
      </c>
      <c r="C14" s="11">
        <v>7.4</v>
      </c>
      <c r="D14" s="69">
        <v>6.6481999999999999E-2</v>
      </c>
      <c r="E14" s="69">
        <v>842</v>
      </c>
      <c r="F14" s="69">
        <v>29</v>
      </c>
      <c r="G14" s="69">
        <v>196</v>
      </c>
      <c r="H14" s="69">
        <v>17</v>
      </c>
      <c r="I14" s="67">
        <v>1576000</v>
      </c>
      <c r="J14" s="105">
        <v>20000</v>
      </c>
      <c r="K14" s="9"/>
      <c r="L14" s="24">
        <v>1723.719499799048</v>
      </c>
      <c r="M14" s="25">
        <v>44.162554692144973</v>
      </c>
      <c r="N14" s="26">
        <v>0.2332081623634043</v>
      </c>
      <c r="O14" s="26">
        <v>1.0861798618095164E-2</v>
      </c>
      <c r="P14" s="27">
        <v>6.6481999999999999E-2</v>
      </c>
    </row>
    <row r="15" spans="1:21">
      <c r="A15" s="111" t="s">
        <v>24</v>
      </c>
      <c r="B15" s="11">
        <v>163</v>
      </c>
      <c r="C15" s="11">
        <v>7.4</v>
      </c>
      <c r="D15" s="69">
        <v>0.52080000000000004</v>
      </c>
      <c r="E15" s="69">
        <v>200</v>
      </c>
      <c r="F15" s="69">
        <v>16</v>
      </c>
      <c r="G15" s="69">
        <v>106</v>
      </c>
      <c r="H15" s="69">
        <v>10</v>
      </c>
      <c r="I15" s="67">
        <v>156200</v>
      </c>
      <c r="J15" s="105">
        <v>2700</v>
      </c>
      <c r="K15" s="9"/>
      <c r="L15" s="24">
        <v>721.18045937411523</v>
      </c>
      <c r="M15" s="25">
        <v>31.030398721303165</v>
      </c>
      <c r="N15" s="26">
        <v>0.53097691089945309</v>
      </c>
      <c r="O15" s="26">
        <v>3.2778651589105985E-2</v>
      </c>
      <c r="P15" s="27">
        <v>0.52080000000000004</v>
      </c>
    </row>
    <row r="16" spans="1:21">
      <c r="A16" s="111" t="s">
        <v>25</v>
      </c>
      <c r="B16" s="11">
        <v>163</v>
      </c>
      <c r="C16" s="11">
        <v>7.4</v>
      </c>
      <c r="D16" s="69">
        <v>0.11835</v>
      </c>
      <c r="E16" s="69">
        <v>547</v>
      </c>
      <c r="F16" s="69">
        <v>24</v>
      </c>
      <c r="G16" s="69">
        <v>193</v>
      </c>
      <c r="H16" s="69">
        <v>16</v>
      </c>
      <c r="I16" s="67">
        <v>836800</v>
      </c>
      <c r="J16" s="105">
        <v>8300</v>
      </c>
      <c r="K16" s="9"/>
      <c r="L16" s="24">
        <v>1400.7692428100613</v>
      </c>
      <c r="M16" s="25">
        <v>43.371280772314762</v>
      </c>
      <c r="N16" s="26">
        <v>0.35348399090612415</v>
      </c>
      <c r="O16" s="26">
        <v>1.6547242635511147E-2</v>
      </c>
      <c r="P16" s="27">
        <v>0.11835</v>
      </c>
    </row>
    <row r="17" spans="1:16">
      <c r="A17" s="111" t="s">
        <v>26</v>
      </c>
      <c r="B17" s="11">
        <v>163</v>
      </c>
      <c r="C17" s="11">
        <v>7.4</v>
      </c>
      <c r="D17" s="69">
        <v>0.1244</v>
      </c>
      <c r="E17" s="69">
        <v>688</v>
      </c>
      <c r="F17" s="69">
        <v>28</v>
      </c>
      <c r="G17" s="69">
        <v>154</v>
      </c>
      <c r="H17" s="69">
        <v>14</v>
      </c>
      <c r="I17" s="67">
        <v>1294000</v>
      </c>
      <c r="J17" s="105">
        <v>22000</v>
      </c>
      <c r="K17" s="9"/>
      <c r="L17" s="24">
        <v>1723.4691029131181</v>
      </c>
      <c r="M17" s="25">
        <v>50.714217334165482</v>
      </c>
      <c r="N17" s="26">
        <v>0.22424979233906259</v>
      </c>
      <c r="O17" s="26">
        <v>1.1147432096075055E-2</v>
      </c>
      <c r="P17" s="27">
        <v>0.1244</v>
      </c>
    </row>
    <row r="18" spans="1:16">
      <c r="A18" s="111" t="s">
        <v>27</v>
      </c>
      <c r="B18" s="11">
        <v>163</v>
      </c>
      <c r="C18" s="11">
        <v>7.4</v>
      </c>
      <c r="D18" s="69">
        <v>0.27267999999999998</v>
      </c>
      <c r="E18" s="69">
        <v>558</v>
      </c>
      <c r="F18" s="69">
        <v>33</v>
      </c>
      <c r="G18" s="69">
        <v>138</v>
      </c>
      <c r="H18" s="69">
        <v>13</v>
      </c>
      <c r="I18" s="67">
        <v>913100</v>
      </c>
      <c r="J18" s="105">
        <v>7500</v>
      </c>
      <c r="K18" s="9"/>
      <c r="L18" s="24">
        <v>1500.2463863113439</v>
      </c>
      <c r="M18" s="25">
        <v>52.281619747469371</v>
      </c>
      <c r="N18" s="26">
        <v>0.24776768007075312</v>
      </c>
      <c r="O18" s="26">
        <v>1.3754017940504558E-2</v>
      </c>
      <c r="P18" s="27">
        <v>0.27267999999999998</v>
      </c>
    </row>
    <row r="19" spans="1:16">
      <c r="A19" s="111" t="s">
        <v>28</v>
      </c>
      <c r="B19" s="11">
        <v>163</v>
      </c>
      <c r="C19" s="11">
        <v>7.4</v>
      </c>
      <c r="D19" s="69">
        <v>3.9537999999999997E-2</v>
      </c>
      <c r="E19" s="69">
        <v>523</v>
      </c>
      <c r="F19" s="69">
        <v>21</v>
      </c>
      <c r="G19" s="69">
        <v>144</v>
      </c>
      <c r="H19" s="69">
        <v>15</v>
      </c>
      <c r="I19" s="67">
        <v>927700</v>
      </c>
      <c r="J19" s="105">
        <v>7300</v>
      </c>
      <c r="K19" s="9"/>
      <c r="L19" s="24">
        <v>1641.9962502654705</v>
      </c>
      <c r="M19" s="25">
        <v>47.085563004904259</v>
      </c>
      <c r="N19" s="26">
        <v>0.27584211252036961</v>
      </c>
      <c r="O19" s="26">
        <v>1.5368848160028634E-2</v>
      </c>
      <c r="P19" s="27">
        <v>3.9537999999999997E-2</v>
      </c>
    </row>
    <row r="20" spans="1:16">
      <c r="A20" s="111" t="s">
        <v>29</v>
      </c>
      <c r="B20" s="11">
        <v>163</v>
      </c>
      <c r="C20" s="11">
        <v>7.4</v>
      </c>
      <c r="D20" s="69">
        <v>0.12631999999999999</v>
      </c>
      <c r="E20" s="69">
        <v>399</v>
      </c>
      <c r="F20" s="69">
        <v>18</v>
      </c>
      <c r="G20" s="69">
        <v>129</v>
      </c>
      <c r="H20" s="69">
        <v>13</v>
      </c>
      <c r="I20" s="67">
        <v>648800</v>
      </c>
      <c r="J20" s="105">
        <v>6500</v>
      </c>
      <c r="K20" s="9"/>
      <c r="L20" s="24">
        <v>1473.7146703989379</v>
      </c>
      <c r="M20" s="25">
        <v>45.191125490891764</v>
      </c>
      <c r="N20" s="26">
        <v>0.32390420157010186</v>
      </c>
      <c r="O20" s="26">
        <v>1.7848551293586253E-2</v>
      </c>
      <c r="P20" s="27">
        <v>0.12631999999999999</v>
      </c>
    </row>
    <row r="21" spans="1:16">
      <c r="A21" s="111" t="s">
        <v>30</v>
      </c>
      <c r="B21" s="11">
        <v>163</v>
      </c>
      <c r="C21" s="11">
        <v>7.4</v>
      </c>
      <c r="D21" s="69">
        <v>0.51217000000000001</v>
      </c>
      <c r="E21" s="69">
        <v>589</v>
      </c>
      <c r="F21" s="69">
        <v>23</v>
      </c>
      <c r="G21" s="69">
        <v>119</v>
      </c>
      <c r="H21" s="69">
        <v>10</v>
      </c>
      <c r="I21" s="67">
        <v>1130000</v>
      </c>
      <c r="J21" s="105">
        <v>15000</v>
      </c>
      <c r="K21" s="9"/>
      <c r="L21" s="24">
        <v>1781.5443041111446</v>
      </c>
      <c r="M21" s="25">
        <v>48.454657987769117</v>
      </c>
      <c r="N21" s="26">
        <v>0.2024097523690134</v>
      </c>
      <c r="O21" s="26">
        <v>9.3607259544461353E-3</v>
      </c>
      <c r="P21" s="27">
        <v>0.51217000000000001</v>
      </c>
    </row>
    <row r="22" spans="1:16">
      <c r="A22" s="111" t="s">
        <v>31</v>
      </c>
      <c r="B22" s="11">
        <v>163</v>
      </c>
      <c r="C22" s="11">
        <v>7.4</v>
      </c>
      <c r="D22" s="69">
        <v>0.22972000000000001</v>
      </c>
      <c r="E22" s="69">
        <v>446</v>
      </c>
      <c r="F22" s="69">
        <v>41</v>
      </c>
      <c r="G22" s="69">
        <v>161</v>
      </c>
      <c r="H22" s="69">
        <v>14</v>
      </c>
      <c r="I22" s="67">
        <v>552500</v>
      </c>
      <c r="J22" s="105">
        <v>5300</v>
      </c>
      <c r="K22" s="9"/>
      <c r="L22" s="24">
        <v>1121.8124371950339</v>
      </c>
      <c r="M22" s="25">
        <v>56.644524872957206</v>
      </c>
      <c r="N22" s="26">
        <v>0.36165192763690646</v>
      </c>
      <c r="O22" s="26">
        <v>2.283952499788806E-2</v>
      </c>
      <c r="P22" s="27">
        <v>0.22972000000000001</v>
      </c>
    </row>
    <row r="23" spans="1:16">
      <c r="A23" s="111" t="s">
        <v>32</v>
      </c>
      <c r="B23" s="11">
        <v>163</v>
      </c>
      <c r="C23" s="11">
        <v>7.4</v>
      </c>
      <c r="D23" s="69">
        <v>2.6100000000000002E-2</v>
      </c>
      <c r="E23" s="69">
        <v>1174</v>
      </c>
      <c r="F23" s="69">
        <v>46</v>
      </c>
      <c r="G23" s="69">
        <v>244</v>
      </c>
      <c r="H23" s="69">
        <v>28</v>
      </c>
      <c r="I23" s="67">
        <v>2328000</v>
      </c>
      <c r="J23" s="105">
        <v>25000</v>
      </c>
      <c r="K23" s="9"/>
      <c r="L23" s="24">
        <v>1828.7210687821098</v>
      </c>
      <c r="M23" s="25">
        <v>49.145836868422812</v>
      </c>
      <c r="N23" s="26">
        <v>0.20821954655823752</v>
      </c>
      <c r="O23" s="26">
        <v>1.2601024425597027E-2</v>
      </c>
      <c r="P23" s="27">
        <v>2.6100000000000002E-2</v>
      </c>
    </row>
    <row r="24" spans="1:16">
      <c r="A24" s="111" t="s">
        <v>33</v>
      </c>
      <c r="B24" s="11">
        <v>163</v>
      </c>
      <c r="C24" s="11">
        <v>7.4</v>
      </c>
      <c r="D24" s="69">
        <v>5.6024999999999998E-2</v>
      </c>
      <c r="E24" s="69">
        <v>882</v>
      </c>
      <c r="F24" s="69">
        <v>35</v>
      </c>
      <c r="G24" s="69">
        <v>190</v>
      </c>
      <c r="H24" s="69">
        <v>23</v>
      </c>
      <c r="I24" s="69">
        <v>1652000</v>
      </c>
      <c r="J24" s="5">
        <v>22000</v>
      </c>
      <c r="K24" s="9"/>
      <c r="L24" s="24">
        <v>1721.3408991751601</v>
      </c>
      <c r="M24" s="25">
        <v>47.269245142444561</v>
      </c>
      <c r="N24" s="26">
        <v>0.2158165684141875</v>
      </c>
      <c r="O24" s="26">
        <v>1.3721242978766783E-2</v>
      </c>
      <c r="P24" s="27">
        <v>5.6024999999999998E-2</v>
      </c>
    </row>
    <row r="25" spans="1:16">
      <c r="A25" s="111" t="s">
        <v>34</v>
      </c>
      <c r="B25" s="11">
        <v>163</v>
      </c>
      <c r="C25" s="11">
        <v>7.4</v>
      </c>
      <c r="D25" s="69">
        <v>5.8055000000000002E-2</v>
      </c>
      <c r="E25" s="67">
        <v>521</v>
      </c>
      <c r="F25" s="67">
        <v>31</v>
      </c>
      <c r="G25" s="67">
        <v>162</v>
      </c>
      <c r="H25" s="67">
        <v>16</v>
      </c>
      <c r="I25" s="67">
        <v>739000</v>
      </c>
      <c r="J25" s="105">
        <v>24000</v>
      </c>
      <c r="K25" s="9"/>
      <c r="L25" s="24">
        <v>1253.2865352771751</v>
      </c>
      <c r="M25" s="25">
        <v>48.899468571544801</v>
      </c>
      <c r="N25" s="26">
        <v>0.31151363330935217</v>
      </c>
      <c r="O25" s="26">
        <v>1.7926316278756783E-2</v>
      </c>
      <c r="P25" s="27">
        <v>5.8055000000000002E-2</v>
      </c>
    </row>
    <row r="26" spans="1:16">
      <c r="A26" s="111" t="s">
        <v>35</v>
      </c>
      <c r="B26" s="11">
        <v>163</v>
      </c>
      <c r="C26" s="11">
        <v>7.4</v>
      </c>
      <c r="D26" s="69">
        <v>0.41902</v>
      </c>
      <c r="E26" s="67">
        <v>436</v>
      </c>
      <c r="F26" s="67">
        <v>21</v>
      </c>
      <c r="G26" s="67">
        <v>161</v>
      </c>
      <c r="H26" s="67">
        <v>14</v>
      </c>
      <c r="I26" s="67">
        <v>709100</v>
      </c>
      <c r="J26" s="105">
        <v>3600</v>
      </c>
      <c r="K26" s="9"/>
      <c r="L26" s="24">
        <v>1480.6372356850443</v>
      </c>
      <c r="M26" s="25">
        <v>45.741300433048458</v>
      </c>
      <c r="N26" s="26">
        <v>0.36994669661940432</v>
      </c>
      <c r="O26" s="26">
        <v>1.8353411859504894E-2</v>
      </c>
      <c r="P26" s="27">
        <v>0.41902</v>
      </c>
    </row>
    <row r="27" spans="1:16">
      <c r="A27" s="111" t="s">
        <v>36</v>
      </c>
      <c r="B27" s="11">
        <v>163</v>
      </c>
      <c r="C27" s="11">
        <v>7.4</v>
      </c>
      <c r="D27" s="69">
        <v>3.0970000000000001E-2</v>
      </c>
      <c r="E27" s="67">
        <v>657</v>
      </c>
      <c r="F27" s="67">
        <v>24</v>
      </c>
      <c r="G27" s="67">
        <v>225</v>
      </c>
      <c r="H27" s="67">
        <v>24</v>
      </c>
      <c r="I27" s="67">
        <v>1161000</v>
      </c>
      <c r="J27" s="105">
        <v>13000</v>
      </c>
      <c r="K27" s="9"/>
      <c r="L27" s="24">
        <v>1613.8696783542953</v>
      </c>
      <c r="M27" s="25">
        <v>41.30157062730607</v>
      </c>
      <c r="N27" s="26">
        <v>0.34309699592882725</v>
      </c>
      <c r="O27" s="26">
        <v>1.9306228034138163E-2</v>
      </c>
      <c r="P27" s="27">
        <v>3.0970000000000001E-2</v>
      </c>
    </row>
    <row r="28" spans="1:16">
      <c r="A28" s="111" t="s">
        <v>76</v>
      </c>
      <c r="B28" s="11">
        <v>163</v>
      </c>
      <c r="C28" s="11">
        <v>7.4</v>
      </c>
      <c r="D28" s="69">
        <v>0.28983999999999999</v>
      </c>
      <c r="E28" s="67">
        <v>1234</v>
      </c>
      <c r="F28" s="67">
        <v>28</v>
      </c>
      <c r="G28" s="67">
        <v>326</v>
      </c>
      <c r="H28" s="67">
        <v>18</v>
      </c>
      <c r="I28" s="67">
        <v>2067300</v>
      </c>
      <c r="J28" s="105">
        <v>8300</v>
      </c>
      <c r="K28" s="9"/>
      <c r="L28" s="24">
        <v>1521.6042824502326</v>
      </c>
      <c r="M28" s="25">
        <v>35.344833198296861</v>
      </c>
      <c r="N28" s="26">
        <v>0.26466847031164448</v>
      </c>
      <c r="O28" s="26">
        <v>7.8851897445508124E-3</v>
      </c>
      <c r="P28" s="27">
        <v>0.28983999999999999</v>
      </c>
    </row>
    <row r="29" spans="1:16">
      <c r="A29" s="111"/>
      <c r="B29" s="11"/>
      <c r="C29" s="11"/>
      <c r="E29" s="67"/>
      <c r="F29" s="67"/>
      <c r="G29" s="67"/>
      <c r="H29" s="67"/>
      <c r="I29" s="67"/>
      <c r="J29" s="105"/>
      <c r="K29" s="9"/>
      <c r="L29" s="24"/>
      <c r="M29" s="25"/>
      <c r="N29" s="26"/>
      <c r="O29" s="26"/>
      <c r="P29" s="27"/>
    </row>
    <row r="30" spans="1:16">
      <c r="A30" s="111" t="s">
        <v>693</v>
      </c>
      <c r="B30" s="11">
        <v>110</v>
      </c>
      <c r="C30" s="11">
        <v>5</v>
      </c>
      <c r="D30" s="69">
        <v>0.25002999999999997</v>
      </c>
      <c r="E30" s="67">
        <v>45220</v>
      </c>
      <c r="F30" s="67">
        <v>800</v>
      </c>
      <c r="G30" s="67">
        <v>36760</v>
      </c>
      <c r="H30" s="67">
        <v>630</v>
      </c>
      <c r="I30" s="67">
        <v>1537</v>
      </c>
      <c r="J30" s="105">
        <v>67</v>
      </c>
      <c r="K30" s="9"/>
      <c r="L30" s="24">
        <v>2.9525102634702767E-2</v>
      </c>
      <c r="M30" s="25">
        <v>1.4511118671023016E-3</v>
      </c>
      <c r="N30" s="26">
        <v>0.81441302665642579</v>
      </c>
      <c r="O30" s="26">
        <v>1.0011558817367924E-2</v>
      </c>
      <c r="P30" s="27">
        <v>0.25002999999999997</v>
      </c>
    </row>
    <row r="31" spans="1:16">
      <c r="A31" s="111" t="s">
        <v>694</v>
      </c>
      <c r="B31" s="11">
        <v>110</v>
      </c>
      <c r="C31" s="11">
        <v>5</v>
      </c>
      <c r="D31" s="69">
        <v>0.24685000000000001</v>
      </c>
      <c r="E31" s="67">
        <v>18200</v>
      </c>
      <c r="F31" s="67">
        <v>260</v>
      </c>
      <c r="G31" s="67">
        <v>14390</v>
      </c>
      <c r="H31" s="67">
        <v>190</v>
      </c>
      <c r="I31" s="67">
        <v>2220</v>
      </c>
      <c r="J31" s="105">
        <v>160</v>
      </c>
      <c r="K31" s="9"/>
      <c r="L31" s="24">
        <v>0.10992549314613199</v>
      </c>
      <c r="M31" s="25">
        <v>4.6254454533502807E-3</v>
      </c>
      <c r="N31" s="26">
        <v>0.79211670618319818</v>
      </c>
      <c r="O31" s="26">
        <v>7.6903260911558267E-3</v>
      </c>
      <c r="P31" s="27">
        <v>0.24685000000000001</v>
      </c>
    </row>
    <row r="32" spans="1:16">
      <c r="A32" s="111" t="s">
        <v>695</v>
      </c>
      <c r="B32" s="11">
        <v>110</v>
      </c>
      <c r="C32" s="11">
        <v>5</v>
      </c>
      <c r="D32" s="69">
        <v>0.32423999999999997</v>
      </c>
      <c r="E32" s="67">
        <v>48060</v>
      </c>
      <c r="F32" s="67">
        <v>380</v>
      </c>
      <c r="G32" s="67">
        <v>38980</v>
      </c>
      <c r="H32" s="67">
        <v>310</v>
      </c>
      <c r="I32" s="67">
        <v>89400</v>
      </c>
      <c r="J32" s="105">
        <v>1300</v>
      </c>
      <c r="K32" s="9"/>
      <c r="L32" s="24">
        <v>1.7058658417176065</v>
      </c>
      <c r="M32" s="25">
        <v>3.6047198929649311E-2</v>
      </c>
      <c r="N32" s="26">
        <v>0.81256448255956315</v>
      </c>
      <c r="O32" s="26">
        <v>4.5478545934322916E-3</v>
      </c>
      <c r="P32" s="27">
        <v>0.32423999999999997</v>
      </c>
    </row>
    <row r="33" spans="1:17">
      <c r="A33" s="111" t="s">
        <v>696</v>
      </c>
      <c r="B33" s="11">
        <v>110</v>
      </c>
      <c r="C33" s="11">
        <v>5</v>
      </c>
      <c r="D33" s="69">
        <v>0.17526</v>
      </c>
      <c r="E33" s="67">
        <v>20490</v>
      </c>
      <c r="F33" s="67">
        <v>270</v>
      </c>
      <c r="G33" s="67">
        <v>16580</v>
      </c>
      <c r="H33" s="67">
        <v>230</v>
      </c>
      <c r="I33" s="67">
        <v>65620</v>
      </c>
      <c r="J33" s="105">
        <v>540</v>
      </c>
      <c r="K33" s="9"/>
      <c r="L33" s="24">
        <v>2.9495964336904819</v>
      </c>
      <c r="M33" s="25">
        <v>6.317310808925139E-2</v>
      </c>
      <c r="N33" s="26">
        <v>0.81066670190824164</v>
      </c>
      <c r="O33" s="26">
        <v>7.7409955369321633E-3</v>
      </c>
      <c r="P33" s="27">
        <v>0.17526</v>
      </c>
    </row>
    <row r="34" spans="1:17">
      <c r="A34" s="111" t="s">
        <v>697</v>
      </c>
      <c r="B34" s="11">
        <v>110</v>
      </c>
      <c r="C34" s="11">
        <v>5</v>
      </c>
      <c r="D34" s="69">
        <v>0.28639999999999999</v>
      </c>
      <c r="E34" s="67">
        <v>19660</v>
      </c>
      <c r="F34" s="67">
        <v>130</v>
      </c>
      <c r="G34" s="67">
        <v>15920</v>
      </c>
      <c r="H34" s="67">
        <v>110</v>
      </c>
      <c r="I34" s="67">
        <v>31870</v>
      </c>
      <c r="J34" s="105">
        <v>640</v>
      </c>
      <c r="K34" s="9"/>
      <c r="L34" s="24">
        <v>1.4644671953207047</v>
      </c>
      <c r="M34" s="25">
        <v>3.3035894231804794E-2</v>
      </c>
      <c r="N34" s="26">
        <v>0.81125860587720422</v>
      </c>
      <c r="O34" s="26">
        <v>3.8722107984787289E-3</v>
      </c>
      <c r="P34" s="27">
        <v>0.28639999999999999</v>
      </c>
    </row>
    <row r="35" spans="1:17">
      <c r="A35" s="111" t="s">
        <v>698</v>
      </c>
      <c r="B35" s="11">
        <v>110</v>
      </c>
      <c r="C35" s="11">
        <v>5</v>
      </c>
      <c r="D35" s="69">
        <v>0.13308</v>
      </c>
      <c r="E35" s="67">
        <v>11900</v>
      </c>
      <c r="F35" s="67">
        <v>180</v>
      </c>
      <c r="G35" s="67">
        <v>9660</v>
      </c>
      <c r="H35" s="67">
        <v>140</v>
      </c>
      <c r="I35" s="67">
        <v>6860</v>
      </c>
      <c r="J35" s="105">
        <v>220</v>
      </c>
      <c r="K35" s="9"/>
      <c r="L35" s="24">
        <v>0.51483768177929923</v>
      </c>
      <c r="M35" s="25">
        <v>1.4625580417978642E-2</v>
      </c>
      <c r="N35" s="26">
        <v>0.81326097340870729</v>
      </c>
      <c r="O35" s="26">
        <v>8.5026037690262464E-3</v>
      </c>
      <c r="P35" s="27">
        <v>0.13308</v>
      </c>
      <c r="Q35" s="36"/>
    </row>
    <row r="36" spans="1:17">
      <c r="A36" s="111" t="s">
        <v>699</v>
      </c>
      <c r="B36" s="11">
        <v>110</v>
      </c>
      <c r="C36" s="11">
        <v>5</v>
      </c>
      <c r="D36" s="69">
        <v>0.17493</v>
      </c>
      <c r="E36" s="67">
        <v>14211</v>
      </c>
      <c r="F36" s="67">
        <v>99</v>
      </c>
      <c r="G36" s="67">
        <v>11461</v>
      </c>
      <c r="H36" s="67">
        <v>95</v>
      </c>
      <c r="I36" s="67">
        <v>16560</v>
      </c>
      <c r="J36" s="105">
        <v>260</v>
      </c>
      <c r="K36" s="9"/>
      <c r="L36" s="24">
        <v>1.0684806143648462</v>
      </c>
      <c r="M36" s="25">
        <v>2.3115590698055251E-2</v>
      </c>
      <c r="N36" s="26">
        <v>0.80797447311193049</v>
      </c>
      <c r="O36" s="26">
        <v>4.3661918684706619E-3</v>
      </c>
      <c r="P36" s="27">
        <v>0.17493</v>
      </c>
    </row>
    <row r="37" spans="1:17">
      <c r="A37" s="111" t="s">
        <v>700</v>
      </c>
      <c r="B37" s="11">
        <v>110</v>
      </c>
      <c r="C37" s="11">
        <v>5</v>
      </c>
      <c r="D37" s="69">
        <v>0.16155</v>
      </c>
      <c r="E37" s="67">
        <v>29430</v>
      </c>
      <c r="F37" s="67">
        <v>360</v>
      </c>
      <c r="G37" s="67">
        <v>23990</v>
      </c>
      <c r="H37" s="67">
        <v>320</v>
      </c>
      <c r="I37" s="67">
        <v>6760</v>
      </c>
      <c r="J37" s="105">
        <v>220</v>
      </c>
      <c r="K37" s="9"/>
      <c r="L37" s="24">
        <v>0.20979850433109382</v>
      </c>
      <c r="M37" s="25">
        <v>4.960530001371994E-3</v>
      </c>
      <c r="N37" s="26">
        <v>0.81665712002756008</v>
      </c>
      <c r="O37" s="26">
        <v>7.3765638697424465E-3</v>
      </c>
      <c r="P37" s="27">
        <v>0.16155</v>
      </c>
    </row>
    <row r="38" spans="1:17">
      <c r="A38" s="111" t="s">
        <v>701</v>
      </c>
      <c r="B38" s="11">
        <v>110</v>
      </c>
      <c r="C38" s="11">
        <v>5</v>
      </c>
      <c r="D38" s="69">
        <v>1.1613E-2</v>
      </c>
      <c r="E38" s="67">
        <v>41080</v>
      </c>
      <c r="F38" s="67">
        <v>200</v>
      </c>
      <c r="G38" s="67">
        <v>33280</v>
      </c>
      <c r="H38" s="67">
        <v>200</v>
      </c>
      <c r="I38" s="67">
        <v>3704</v>
      </c>
      <c r="J38" s="105">
        <v>98</v>
      </c>
      <c r="K38" s="9"/>
      <c r="L38" s="24">
        <v>8.334842028472636E-2</v>
      </c>
      <c r="M38" s="25">
        <v>2.0182707678510492E-3</v>
      </c>
      <c r="N38" s="26">
        <v>0.81161983036935748</v>
      </c>
      <c r="O38" s="26">
        <v>3.1328509409667723E-3</v>
      </c>
      <c r="P38" s="27">
        <v>1.1613E-2</v>
      </c>
    </row>
    <row r="39" spans="1:17">
      <c r="A39" s="111" t="s">
        <v>702</v>
      </c>
      <c r="B39" s="11">
        <v>110</v>
      </c>
      <c r="C39" s="11">
        <v>5</v>
      </c>
      <c r="D39" s="69">
        <v>0.13053000000000001</v>
      </c>
      <c r="E39" s="67">
        <v>40620</v>
      </c>
      <c r="F39" s="67">
        <v>510</v>
      </c>
      <c r="G39" s="67">
        <v>32800</v>
      </c>
      <c r="H39" s="67">
        <v>420</v>
      </c>
      <c r="I39" s="67">
        <v>399000</v>
      </c>
      <c r="J39" s="105">
        <v>4400</v>
      </c>
      <c r="K39" s="9"/>
      <c r="L39" s="24">
        <v>9.0115862830794384</v>
      </c>
      <c r="M39" s="25">
        <v>0.18709623529628802</v>
      </c>
      <c r="N39" s="26">
        <v>0.80897237523582866</v>
      </c>
      <c r="O39" s="26">
        <v>7.2404208411800692E-3</v>
      </c>
      <c r="P39" s="27">
        <v>0.13053000000000001</v>
      </c>
    </row>
    <row r="40" spans="1:17">
      <c r="A40" s="111" t="s">
        <v>703</v>
      </c>
      <c r="B40" s="11">
        <v>110</v>
      </c>
      <c r="C40" s="11">
        <v>5</v>
      </c>
      <c r="D40" s="69">
        <v>1.1417999999999999E-2</v>
      </c>
      <c r="E40" s="67">
        <v>5417</v>
      </c>
      <c r="F40" s="67">
        <v>76</v>
      </c>
      <c r="G40" s="67">
        <v>4370</v>
      </c>
      <c r="H40" s="67">
        <v>66</v>
      </c>
      <c r="I40" s="67">
        <v>4230</v>
      </c>
      <c r="J40" s="105">
        <v>220</v>
      </c>
      <c r="K40" s="9"/>
      <c r="L40" s="24">
        <v>0.70734842866130976</v>
      </c>
      <c r="M40" s="25">
        <v>2.4601703535791504E-2</v>
      </c>
      <c r="N40" s="26">
        <v>0.80820655470744096</v>
      </c>
      <c r="O40" s="26">
        <v>8.3148696463713895E-3</v>
      </c>
      <c r="P40" s="27">
        <v>1.1417999999999999E-2</v>
      </c>
    </row>
    <row r="41" spans="1:17">
      <c r="A41" s="111" t="s">
        <v>704</v>
      </c>
      <c r="B41" s="11">
        <v>110</v>
      </c>
      <c r="C41" s="11">
        <v>5</v>
      </c>
      <c r="D41" s="69">
        <v>1.4838E-2</v>
      </c>
      <c r="E41" s="67">
        <v>5480</v>
      </c>
      <c r="F41" s="67">
        <v>170</v>
      </c>
      <c r="G41" s="67">
        <v>4450</v>
      </c>
      <c r="H41" s="67">
        <v>150</v>
      </c>
      <c r="I41" s="67">
        <v>14200</v>
      </c>
      <c r="J41" s="105">
        <v>1600</v>
      </c>
      <c r="K41" s="9"/>
      <c r="L41" s="24">
        <v>2.0241047343231324</v>
      </c>
      <c r="M41" s="25">
        <v>9.7792166567157085E-2</v>
      </c>
      <c r="N41" s="26">
        <v>0.81354057757284337</v>
      </c>
      <c r="O41" s="26">
        <v>1.8599961599259095E-2</v>
      </c>
      <c r="P41" s="27">
        <v>1.4838E-2</v>
      </c>
    </row>
    <row r="42" spans="1:17">
      <c r="A42" s="111" t="s">
        <v>705</v>
      </c>
      <c r="B42" s="11">
        <v>110</v>
      </c>
      <c r="C42" s="11">
        <v>5</v>
      </c>
      <c r="D42" s="69">
        <v>0.35464000000000001</v>
      </c>
      <c r="E42" s="67">
        <v>13780</v>
      </c>
      <c r="F42" s="67">
        <v>210</v>
      </c>
      <c r="G42" s="67">
        <v>11140</v>
      </c>
      <c r="H42" s="67">
        <v>170</v>
      </c>
      <c r="I42" s="67">
        <v>21200</v>
      </c>
      <c r="J42" s="105">
        <v>350</v>
      </c>
      <c r="K42" s="9"/>
      <c r="L42" s="24">
        <v>1.4017246646807773</v>
      </c>
      <c r="M42" s="25">
        <v>3.0885354096853414E-2</v>
      </c>
      <c r="N42" s="26">
        <v>0.80990809587588075</v>
      </c>
      <c r="O42" s="26">
        <v>8.7174222405680905E-3</v>
      </c>
      <c r="P42" s="27">
        <v>0.35464000000000001</v>
      </c>
    </row>
    <row r="43" spans="1:17">
      <c r="A43" s="111" t="s">
        <v>706</v>
      </c>
      <c r="B43" s="11">
        <v>110</v>
      </c>
      <c r="C43" s="11">
        <v>5</v>
      </c>
      <c r="D43" s="69">
        <v>0.19411999999999999</v>
      </c>
      <c r="E43" s="67">
        <v>16420</v>
      </c>
      <c r="F43" s="67">
        <v>130</v>
      </c>
      <c r="G43" s="67">
        <v>13270</v>
      </c>
      <c r="H43" s="67">
        <v>110</v>
      </c>
      <c r="I43" s="67">
        <v>59430</v>
      </c>
      <c r="J43" s="105">
        <v>970</v>
      </c>
      <c r="K43" s="9"/>
      <c r="L43" s="24">
        <v>3.3246029443584946</v>
      </c>
      <c r="M43" s="25">
        <v>7.0457819478319555E-2</v>
      </c>
      <c r="N43" s="26">
        <v>0.80965040420515044</v>
      </c>
      <c r="O43" s="26">
        <v>4.6318855217646303E-3</v>
      </c>
      <c r="P43" s="27">
        <v>0.19411999999999999</v>
      </c>
    </row>
    <row r="44" spans="1:17">
      <c r="A44" s="111" t="s">
        <v>707</v>
      </c>
      <c r="B44" s="11">
        <v>110</v>
      </c>
      <c r="C44" s="11">
        <v>5</v>
      </c>
      <c r="D44" s="69">
        <v>0.37158999999999998</v>
      </c>
      <c r="E44" s="67">
        <v>11911</v>
      </c>
      <c r="F44" s="67">
        <v>96</v>
      </c>
      <c r="G44" s="67">
        <v>9636</v>
      </c>
      <c r="H44" s="67">
        <v>87</v>
      </c>
      <c r="I44" s="67">
        <v>85800</v>
      </c>
      <c r="J44" s="105">
        <v>1200</v>
      </c>
      <c r="K44" s="9"/>
      <c r="L44" s="24">
        <v>6.6394836415381286</v>
      </c>
      <c r="M44" s="25">
        <v>0.14068835626300319</v>
      </c>
      <c r="N44" s="26">
        <v>0.81049125565350721</v>
      </c>
      <c r="O44" s="26">
        <v>4.8955600345461318E-3</v>
      </c>
      <c r="P44" s="27">
        <v>0.37158999999999998</v>
      </c>
    </row>
    <row r="45" spans="1:17">
      <c r="A45" s="111" t="s">
        <v>708</v>
      </c>
      <c r="B45" s="11">
        <v>110</v>
      </c>
      <c r="C45" s="11">
        <v>5</v>
      </c>
      <c r="D45" s="69">
        <v>0.47271000000000002</v>
      </c>
      <c r="E45" s="67">
        <v>43590</v>
      </c>
      <c r="F45" s="67">
        <v>280</v>
      </c>
      <c r="G45" s="67">
        <v>35370</v>
      </c>
      <c r="H45" s="67">
        <v>210</v>
      </c>
      <c r="I45" s="67">
        <v>20520</v>
      </c>
      <c r="J45" s="105">
        <v>270</v>
      </c>
      <c r="K45" s="9"/>
      <c r="L45" s="24">
        <v>0.42931337963982458</v>
      </c>
      <c r="M45" s="25">
        <v>9.1505698601447409E-3</v>
      </c>
      <c r="N45" s="26">
        <v>0.81292027938352041</v>
      </c>
      <c r="O45" s="26">
        <v>3.5488119116550234E-3</v>
      </c>
      <c r="P45" s="27">
        <v>0.47271000000000002</v>
      </c>
    </row>
    <row r="46" spans="1:17">
      <c r="A46" s="111" t="s">
        <v>709</v>
      </c>
      <c r="B46" s="11">
        <v>110</v>
      </c>
      <c r="C46" s="11">
        <v>5</v>
      </c>
      <c r="D46" s="69">
        <v>0.20432</v>
      </c>
      <c r="E46" s="67">
        <v>21670</v>
      </c>
      <c r="F46" s="67">
        <v>790</v>
      </c>
      <c r="G46" s="67">
        <v>17290</v>
      </c>
      <c r="H46" s="67">
        <v>610</v>
      </c>
      <c r="I46" s="67">
        <v>14400</v>
      </c>
      <c r="J46" s="105">
        <v>1000</v>
      </c>
      <c r="K46" s="9"/>
      <c r="L46" s="24">
        <v>0.59219129805505177</v>
      </c>
      <c r="M46" s="25">
        <v>1.8573086285551106E-2</v>
      </c>
      <c r="N46" s="26">
        <v>0.79934791943052685</v>
      </c>
      <c r="O46" s="26">
        <v>2.0239006649374624E-2</v>
      </c>
      <c r="P46" s="27">
        <v>0.20432</v>
      </c>
    </row>
    <row r="47" spans="1:17">
      <c r="A47" s="111" t="s">
        <v>710</v>
      </c>
      <c r="B47" s="11">
        <v>110</v>
      </c>
      <c r="C47" s="11">
        <v>5</v>
      </c>
      <c r="D47" s="69">
        <v>0.25208999999999998</v>
      </c>
      <c r="E47" s="67">
        <v>21460</v>
      </c>
      <c r="F47" s="67">
        <v>160</v>
      </c>
      <c r="G47" s="67">
        <v>17300</v>
      </c>
      <c r="H47" s="67">
        <v>150</v>
      </c>
      <c r="I47" s="67">
        <v>174600</v>
      </c>
      <c r="J47" s="105">
        <v>1600</v>
      </c>
      <c r="K47" s="9"/>
      <c r="L47" s="24">
        <v>7.4501390507761442</v>
      </c>
      <c r="M47" s="25">
        <v>0.15370653170272147</v>
      </c>
      <c r="N47" s="26">
        <v>0.80763689871112021</v>
      </c>
      <c r="O47" s="26">
        <v>4.60928506411897E-3</v>
      </c>
      <c r="P47" s="27">
        <v>0.25208999999999998</v>
      </c>
    </row>
    <row r="48" spans="1:17">
      <c r="A48" s="111" t="s">
        <v>711</v>
      </c>
      <c r="B48" s="11">
        <v>110</v>
      </c>
      <c r="C48" s="11">
        <v>5</v>
      </c>
      <c r="D48" s="69">
        <v>0.27617000000000003</v>
      </c>
      <c r="E48" s="69">
        <v>20120</v>
      </c>
      <c r="F48" s="69">
        <v>250</v>
      </c>
      <c r="G48" s="69">
        <v>15870</v>
      </c>
      <c r="H48" s="69">
        <v>200</v>
      </c>
      <c r="I48" s="67">
        <v>450000</v>
      </c>
      <c r="J48" s="105">
        <v>11000</v>
      </c>
      <c r="K48" s="9"/>
      <c r="L48" s="24">
        <v>20.544764660384836</v>
      </c>
      <c r="M48" s="25">
        <v>0.4455123235300058</v>
      </c>
      <c r="N48" s="26">
        <v>0.79022127386382834</v>
      </c>
      <c r="O48" s="26">
        <v>6.9797233855744857E-3</v>
      </c>
      <c r="P48" s="27">
        <v>0.27617000000000003</v>
      </c>
    </row>
    <row r="49" spans="1:16">
      <c r="A49" s="111" t="s">
        <v>712</v>
      </c>
      <c r="B49" s="11">
        <v>110</v>
      </c>
      <c r="C49" s="11">
        <v>5</v>
      </c>
      <c r="D49" s="69">
        <v>0.39796999999999999</v>
      </c>
      <c r="E49" s="67">
        <v>24900</v>
      </c>
      <c r="F49" s="67">
        <v>180</v>
      </c>
      <c r="G49" s="67">
        <v>20140</v>
      </c>
      <c r="H49" s="67">
        <v>140</v>
      </c>
      <c r="I49" s="67">
        <v>83900</v>
      </c>
      <c r="J49" s="105">
        <v>710</v>
      </c>
      <c r="K49" s="9"/>
      <c r="L49" s="24">
        <v>3.0868084573691017</v>
      </c>
      <c r="M49" s="25">
        <v>6.3689800075154152E-2</v>
      </c>
      <c r="N49" s="26">
        <v>0.81032620940478783</v>
      </c>
      <c r="O49" s="26">
        <v>4.0558547559611038E-3</v>
      </c>
      <c r="P49" s="27">
        <v>0.39796999999999999</v>
      </c>
    </row>
    <row r="50" spans="1:16">
      <c r="A50" s="111" t="s">
        <v>713</v>
      </c>
      <c r="B50" s="11">
        <v>110</v>
      </c>
      <c r="C50" s="11">
        <v>5</v>
      </c>
      <c r="D50" s="69">
        <v>0.59108000000000005</v>
      </c>
      <c r="E50" s="67">
        <v>44600</v>
      </c>
      <c r="F50" s="67">
        <v>670</v>
      </c>
      <c r="G50" s="67">
        <v>35390</v>
      </c>
      <c r="H50" s="67">
        <v>220</v>
      </c>
      <c r="I50" s="67">
        <v>35590</v>
      </c>
      <c r="J50" s="105">
        <v>400</v>
      </c>
      <c r="K50" s="9"/>
      <c r="L50" s="24">
        <v>0.73251632226749641</v>
      </c>
      <c r="M50" s="25">
        <v>1.6145102183350354E-2</v>
      </c>
      <c r="N50" s="26">
        <v>0.79496035522174657</v>
      </c>
      <c r="O50" s="26">
        <v>6.4502795430928656E-3</v>
      </c>
      <c r="P50" s="27">
        <v>0.59108000000000005</v>
      </c>
    </row>
    <row r="51" spans="1:16">
      <c r="A51" s="111" t="s">
        <v>714</v>
      </c>
      <c r="B51" s="11">
        <v>110</v>
      </c>
      <c r="C51" s="11">
        <v>5</v>
      </c>
      <c r="D51" s="69">
        <v>0.3221</v>
      </c>
      <c r="E51" s="69">
        <v>29810</v>
      </c>
      <c r="F51" s="69">
        <v>570</v>
      </c>
      <c r="G51" s="69">
        <v>23730</v>
      </c>
      <c r="H51" s="69">
        <v>320</v>
      </c>
      <c r="I51" s="67">
        <v>381500</v>
      </c>
      <c r="J51" s="105">
        <v>7000</v>
      </c>
      <c r="K51" s="9"/>
      <c r="L51" s="24">
        <v>11.523786145176658</v>
      </c>
      <c r="M51" s="25">
        <v>0.30217098097723943</v>
      </c>
      <c r="N51" s="26">
        <v>0.79750888302924949</v>
      </c>
      <c r="O51" s="26">
        <v>9.3128598294156019E-3</v>
      </c>
      <c r="P51" s="27">
        <v>0.3221</v>
      </c>
    </row>
    <row r="52" spans="1:16">
      <c r="A52" s="111" t="s">
        <v>715</v>
      </c>
      <c r="B52" s="11">
        <v>110</v>
      </c>
      <c r="C52" s="11">
        <v>5</v>
      </c>
      <c r="D52" s="69">
        <v>0.31256</v>
      </c>
      <c r="E52" s="67">
        <v>97800</v>
      </c>
      <c r="F52" s="67">
        <v>3000</v>
      </c>
      <c r="G52" s="67">
        <v>79200</v>
      </c>
      <c r="H52" s="67">
        <v>2400</v>
      </c>
      <c r="I52" s="67">
        <v>10220</v>
      </c>
      <c r="J52" s="105">
        <v>300</v>
      </c>
      <c r="K52" s="9"/>
      <c r="L52" s="24">
        <v>9.6009118739454252E-2</v>
      </c>
      <c r="M52" s="25">
        <v>2.2961723471637266E-3</v>
      </c>
      <c r="N52" s="26">
        <v>0.81130862644666979</v>
      </c>
      <c r="O52" s="26">
        <v>1.7459094118395579E-2</v>
      </c>
      <c r="P52" s="27">
        <v>0.31256</v>
      </c>
    </row>
    <row r="53" spans="1:16">
      <c r="A53" s="111" t="s">
        <v>716</v>
      </c>
      <c r="B53" s="11">
        <v>110</v>
      </c>
      <c r="C53" s="11">
        <v>5</v>
      </c>
      <c r="D53" s="69">
        <v>0.32357999999999998</v>
      </c>
      <c r="E53" s="67">
        <v>21270</v>
      </c>
      <c r="F53" s="67">
        <v>150</v>
      </c>
      <c r="G53" s="67">
        <v>17170</v>
      </c>
      <c r="H53" s="67">
        <v>140</v>
      </c>
      <c r="I53" s="67">
        <v>68230</v>
      </c>
      <c r="J53" s="105">
        <v>820</v>
      </c>
      <c r="K53" s="9"/>
      <c r="L53" s="24">
        <v>2.9497902998497412</v>
      </c>
      <c r="M53" s="25">
        <v>6.1052103273155127E-2</v>
      </c>
      <c r="N53" s="26">
        <v>0.8087281723876848</v>
      </c>
      <c r="O53" s="26">
        <v>4.351187332413041E-3</v>
      </c>
      <c r="P53" s="27">
        <v>0.32357999999999998</v>
      </c>
    </row>
    <row r="54" spans="1:16">
      <c r="A54" s="111" t="s">
        <v>717</v>
      </c>
      <c r="B54" s="11">
        <v>110</v>
      </c>
      <c r="C54" s="11">
        <v>5</v>
      </c>
      <c r="D54" s="69">
        <v>0.28841</v>
      </c>
      <c r="E54" s="67">
        <v>21350</v>
      </c>
      <c r="F54" s="67">
        <v>200</v>
      </c>
      <c r="G54" s="67">
        <v>17470</v>
      </c>
      <c r="H54" s="67">
        <v>160</v>
      </c>
      <c r="I54" s="67">
        <v>37590</v>
      </c>
      <c r="J54" s="105">
        <v>550</v>
      </c>
      <c r="K54" s="9"/>
      <c r="L54" s="24">
        <v>1.6055173693014599</v>
      </c>
      <c r="M54" s="25">
        <v>3.4371768752242952E-2</v>
      </c>
      <c r="N54" s="26">
        <v>0.81977523162153199</v>
      </c>
      <c r="O54" s="26">
        <v>5.3600021267015494E-3</v>
      </c>
      <c r="P54" s="27">
        <v>0.28841</v>
      </c>
    </row>
    <row r="55" spans="1:16">
      <c r="A55" s="111" t="s">
        <v>718</v>
      </c>
      <c r="B55" s="11">
        <v>110</v>
      </c>
      <c r="C55" s="11">
        <v>5</v>
      </c>
      <c r="D55" s="69">
        <v>0.23702999999999999</v>
      </c>
      <c r="E55" s="67">
        <v>19490</v>
      </c>
      <c r="F55" s="67">
        <v>210</v>
      </c>
      <c r="G55" s="67">
        <v>15990</v>
      </c>
      <c r="H55" s="67">
        <v>190</v>
      </c>
      <c r="I55" s="67">
        <v>82500</v>
      </c>
      <c r="J55" s="105">
        <v>2300</v>
      </c>
      <c r="K55" s="9"/>
      <c r="L55" s="24">
        <v>3.8199321973338471</v>
      </c>
      <c r="M55" s="25">
        <v>9.9433182854843177E-2</v>
      </c>
      <c r="N55" s="26">
        <v>0.82193295112948639</v>
      </c>
      <c r="O55" s="26">
        <v>6.5798488290586578E-3</v>
      </c>
      <c r="P55" s="27">
        <v>0.23702999999999999</v>
      </c>
    </row>
    <row r="56" spans="1:16">
      <c r="A56" s="111" t="s">
        <v>719</v>
      </c>
      <c r="B56" s="11">
        <v>110</v>
      </c>
      <c r="C56" s="11">
        <v>5</v>
      </c>
      <c r="D56" s="69">
        <v>0.28511999999999998</v>
      </c>
      <c r="E56" s="67">
        <v>18420</v>
      </c>
      <c r="F56" s="67">
        <v>150</v>
      </c>
      <c r="G56" s="67">
        <v>14890</v>
      </c>
      <c r="H56" s="67">
        <v>110</v>
      </c>
      <c r="I56" s="67">
        <v>98600</v>
      </c>
      <c r="J56" s="105">
        <v>1200</v>
      </c>
      <c r="K56" s="9"/>
      <c r="L56" s="24">
        <v>4.8811092006069554</v>
      </c>
      <c r="M56" s="25">
        <v>0.10529446499826768</v>
      </c>
      <c r="N56" s="26">
        <v>0.80985047049893033</v>
      </c>
      <c r="O56" s="26">
        <v>4.4439425415811092E-3</v>
      </c>
      <c r="P56" s="27">
        <v>0.28511999999999998</v>
      </c>
    </row>
    <row r="57" spans="1:16">
      <c r="A57" s="111" t="s">
        <v>720</v>
      </c>
      <c r="B57" s="11">
        <v>110</v>
      </c>
      <c r="C57" s="11">
        <v>5</v>
      </c>
      <c r="D57" s="69">
        <v>-8.7598999999999996E-2</v>
      </c>
      <c r="E57" s="67">
        <v>14560</v>
      </c>
      <c r="F57" s="67">
        <v>120</v>
      </c>
      <c r="G57" s="67">
        <v>11790</v>
      </c>
      <c r="H57" s="67">
        <v>120</v>
      </c>
      <c r="I57" s="67">
        <v>1836</v>
      </c>
      <c r="J57" s="105">
        <v>76</v>
      </c>
      <c r="K57" s="9"/>
      <c r="L57" s="24">
        <v>0.11392947497081619</v>
      </c>
      <c r="M57" s="25">
        <v>3.7959591868530745E-3</v>
      </c>
      <c r="N57" s="26">
        <v>0.81124530628039504</v>
      </c>
      <c r="O57" s="26">
        <v>5.3024994941269022E-3</v>
      </c>
      <c r="P57" s="27">
        <v>-8.7598999999999996E-2</v>
      </c>
    </row>
    <row r="58" spans="1:16">
      <c r="A58" s="111" t="s">
        <v>721</v>
      </c>
      <c r="B58" s="11">
        <v>110</v>
      </c>
      <c r="C58" s="11">
        <v>5</v>
      </c>
      <c r="D58" s="69">
        <v>0.16209999999999999</v>
      </c>
      <c r="E58" s="67">
        <v>24760</v>
      </c>
      <c r="F58" s="67">
        <v>310</v>
      </c>
      <c r="G58" s="67">
        <v>20060</v>
      </c>
      <c r="H58" s="67">
        <v>260</v>
      </c>
      <c r="I58" s="67">
        <v>8800</v>
      </c>
      <c r="J58" s="105">
        <v>390</v>
      </c>
      <c r="K58" s="9"/>
      <c r="L58" s="24">
        <v>0.31352947728088343</v>
      </c>
      <c r="M58" s="25">
        <v>8.179595715636874E-3</v>
      </c>
      <c r="N58" s="26">
        <v>0.81167104830089842</v>
      </c>
      <c r="O58" s="26">
        <v>7.299986611023471E-3</v>
      </c>
      <c r="P58" s="27">
        <v>0.16209999999999999</v>
      </c>
    </row>
    <row r="59" spans="1:16">
      <c r="A59" s="111" t="s">
        <v>722</v>
      </c>
      <c r="B59" s="11">
        <v>110</v>
      </c>
      <c r="C59" s="11">
        <v>5</v>
      </c>
      <c r="D59" s="69">
        <v>-2.0823000000000001E-2</v>
      </c>
      <c r="E59" s="67">
        <v>45850</v>
      </c>
      <c r="F59" s="67">
        <v>410</v>
      </c>
      <c r="G59" s="67">
        <v>37200</v>
      </c>
      <c r="H59" s="67">
        <v>380</v>
      </c>
      <c r="I59" s="67">
        <v>55880</v>
      </c>
      <c r="J59" s="105">
        <v>930</v>
      </c>
      <c r="K59" s="9"/>
      <c r="L59" s="24">
        <v>1.1171048009489748</v>
      </c>
      <c r="M59" s="25">
        <v>2.5838927207958644E-2</v>
      </c>
      <c r="N59" s="26">
        <v>0.81283681757410975</v>
      </c>
      <c r="O59" s="26">
        <v>5.5074228843833544E-3</v>
      </c>
      <c r="P59" s="27">
        <v>-2.0823000000000001E-2</v>
      </c>
    </row>
    <row r="60" spans="1:16">
      <c r="A60" s="111" t="s">
        <v>723</v>
      </c>
      <c r="B60" s="11">
        <v>110</v>
      </c>
      <c r="C60" s="11">
        <v>5</v>
      </c>
      <c r="D60" s="69">
        <v>0.40050999999999998</v>
      </c>
      <c r="E60" s="67">
        <v>48360</v>
      </c>
      <c r="F60" s="67">
        <v>910</v>
      </c>
      <c r="G60" s="67">
        <v>38490</v>
      </c>
      <c r="H60" s="67">
        <v>720</v>
      </c>
      <c r="I60" s="67">
        <v>56040</v>
      </c>
      <c r="J60" s="105">
        <v>700</v>
      </c>
      <c r="K60" s="9"/>
      <c r="L60" s="24">
        <v>1.0628932886490605</v>
      </c>
      <c r="M60" s="25">
        <v>2.3729608019393496E-2</v>
      </c>
      <c r="N60" s="26">
        <v>0.79737274297017458</v>
      </c>
      <c r="O60" s="26">
        <v>1.0558938671048838E-2</v>
      </c>
      <c r="P60" s="27">
        <v>0.40050999999999998</v>
      </c>
    </row>
    <row r="61" spans="1:16">
      <c r="A61" s="111" t="s">
        <v>724</v>
      </c>
      <c r="B61" s="11">
        <v>110</v>
      </c>
      <c r="C61" s="11">
        <v>5</v>
      </c>
      <c r="D61" s="69">
        <v>-7.7892000000000003E-2</v>
      </c>
      <c r="E61" s="67">
        <v>37220</v>
      </c>
      <c r="F61" s="67">
        <v>270</v>
      </c>
      <c r="G61" s="67">
        <v>30300</v>
      </c>
      <c r="H61" s="67">
        <v>230</v>
      </c>
      <c r="I61" s="67">
        <v>196900</v>
      </c>
      <c r="J61" s="105">
        <v>1600</v>
      </c>
      <c r="K61" s="9"/>
      <c r="L61" s="24">
        <v>4.867457638345396</v>
      </c>
      <c r="M61" s="25">
        <v>9.9751532151687583E-2</v>
      </c>
      <c r="N61" s="26">
        <v>0.81557898473398494</v>
      </c>
      <c r="O61" s="26">
        <v>4.2737669842236557E-3</v>
      </c>
      <c r="P61" s="27">
        <v>-7.7892000000000003E-2</v>
      </c>
    </row>
    <row r="62" spans="1:16">
      <c r="A62" s="111" t="s">
        <v>725</v>
      </c>
      <c r="B62" s="11">
        <v>110</v>
      </c>
      <c r="C62" s="11">
        <v>5</v>
      </c>
      <c r="D62" s="69">
        <v>0.11289</v>
      </c>
      <c r="E62" s="67">
        <v>62140</v>
      </c>
      <c r="F62" s="67">
        <v>560</v>
      </c>
      <c r="G62" s="67">
        <v>50290</v>
      </c>
      <c r="H62" s="67">
        <v>480</v>
      </c>
      <c r="I62" s="67">
        <v>7600</v>
      </c>
      <c r="J62" s="105">
        <v>170</v>
      </c>
      <c r="K62" s="9"/>
      <c r="L62" s="24">
        <v>0.11197157037166498</v>
      </c>
      <c r="M62" s="25">
        <v>2.5581688964129421E-3</v>
      </c>
      <c r="N62" s="26">
        <v>0.81079330450211318</v>
      </c>
      <c r="O62" s="26">
        <v>5.3117975857319344E-3</v>
      </c>
      <c r="P62" s="27">
        <v>0.11289</v>
      </c>
    </row>
    <row r="63" spans="1:16">
      <c r="A63" s="111" t="s">
        <v>726</v>
      </c>
      <c r="B63" s="11">
        <v>110</v>
      </c>
      <c r="C63" s="11">
        <v>5</v>
      </c>
      <c r="D63" s="69">
        <v>0.16653999999999999</v>
      </c>
      <c r="E63" s="67">
        <v>22400</v>
      </c>
      <c r="F63" s="67">
        <v>350</v>
      </c>
      <c r="G63" s="67">
        <v>18260</v>
      </c>
      <c r="H63" s="67">
        <v>300</v>
      </c>
      <c r="I63" s="67">
        <v>33600</v>
      </c>
      <c r="J63" s="105">
        <v>1200</v>
      </c>
      <c r="K63" s="9"/>
      <c r="L63" s="24">
        <v>1.3554871771016923</v>
      </c>
      <c r="M63" s="25">
        <v>3.1525046905117989E-2</v>
      </c>
      <c r="N63" s="26">
        <v>0.81668113148787169</v>
      </c>
      <c r="O63" s="26">
        <v>9.2412661366718593E-3</v>
      </c>
      <c r="P63" s="27">
        <v>0.16653999999999999</v>
      </c>
    </row>
    <row r="64" spans="1:16">
      <c r="A64" s="111" t="s">
        <v>727</v>
      </c>
      <c r="B64" s="11">
        <v>110</v>
      </c>
      <c r="C64" s="11">
        <v>5</v>
      </c>
      <c r="D64" s="69">
        <v>2.2238999999999998E-2</v>
      </c>
      <c r="E64" s="67">
        <v>42080</v>
      </c>
      <c r="F64" s="67">
        <v>550</v>
      </c>
      <c r="G64" s="67">
        <v>34240</v>
      </c>
      <c r="H64" s="67">
        <v>450</v>
      </c>
      <c r="I64" s="67">
        <v>126900</v>
      </c>
      <c r="J64" s="105">
        <v>3100</v>
      </c>
      <c r="K64" s="9"/>
      <c r="L64" s="24">
        <v>2.6989580409151031</v>
      </c>
      <c r="M64" s="25">
        <v>7.2001156876009012E-2</v>
      </c>
      <c r="N64" s="26">
        <v>0.81518802591637107</v>
      </c>
      <c r="O64" s="26">
        <v>7.5410041218911877E-3</v>
      </c>
      <c r="P64" s="27">
        <v>2.2238999999999998E-2</v>
      </c>
    </row>
    <row r="65" spans="1:16">
      <c r="A65" s="111" t="s">
        <v>728</v>
      </c>
      <c r="B65" s="11">
        <v>110</v>
      </c>
      <c r="C65" s="11">
        <v>5</v>
      </c>
      <c r="D65" s="69">
        <v>0.14072999999999999</v>
      </c>
      <c r="E65" s="67">
        <v>27810</v>
      </c>
      <c r="F65" s="67">
        <v>260</v>
      </c>
      <c r="G65" s="67">
        <v>22510</v>
      </c>
      <c r="H65" s="67">
        <v>210</v>
      </c>
      <c r="I65" s="67">
        <v>25660</v>
      </c>
      <c r="J65" s="105">
        <v>390</v>
      </c>
      <c r="K65" s="9"/>
      <c r="L65" s="24">
        <v>0.8419768743470758</v>
      </c>
      <c r="M65" s="25">
        <v>1.7723653611563663E-2</v>
      </c>
      <c r="N65" s="26">
        <v>0.81091301923067505</v>
      </c>
      <c r="O65" s="26">
        <v>5.345250761496053E-3</v>
      </c>
      <c r="P65" s="27">
        <v>0.14072999999999999</v>
      </c>
    </row>
    <row r="66" spans="1:16">
      <c r="A66" s="111" t="s">
        <v>729</v>
      </c>
      <c r="B66" s="11">
        <v>110</v>
      </c>
      <c r="C66" s="11">
        <v>5</v>
      </c>
      <c r="D66" s="69">
        <v>0.14137</v>
      </c>
      <c r="E66" s="69">
        <v>25870</v>
      </c>
      <c r="F66" s="69">
        <v>560</v>
      </c>
      <c r="G66" s="69">
        <v>20700</v>
      </c>
      <c r="H66" s="69">
        <v>460</v>
      </c>
      <c r="I66" s="69">
        <v>119500</v>
      </c>
      <c r="J66" s="5">
        <v>4500</v>
      </c>
      <c r="K66" s="9"/>
      <c r="L66" s="24">
        <v>4.1471286749470533</v>
      </c>
      <c r="M66" s="25">
        <v>0.10815314722030207</v>
      </c>
      <c r="N66" s="26">
        <v>0.80162948673838563</v>
      </c>
      <c r="O66" s="26">
        <v>1.2411469649686179E-2</v>
      </c>
      <c r="P66" s="27">
        <v>0.14137</v>
      </c>
    </row>
    <row r="67" spans="1:16">
      <c r="A67" s="111"/>
      <c r="B67" s="11"/>
      <c r="C67" s="11"/>
      <c r="I67" s="69"/>
      <c r="K67" s="9"/>
      <c r="L67" s="24"/>
      <c r="M67" s="25"/>
      <c r="N67" s="26"/>
      <c r="O67" s="26"/>
      <c r="P67" s="27"/>
    </row>
    <row r="68" spans="1:16">
      <c r="A68" s="111" t="s">
        <v>730</v>
      </c>
      <c r="B68" s="11">
        <v>163</v>
      </c>
      <c r="C68" s="11">
        <v>7.4</v>
      </c>
      <c r="D68" s="69">
        <v>0.13186999999999999</v>
      </c>
      <c r="E68" s="69">
        <v>569</v>
      </c>
      <c r="F68" s="69">
        <v>25</v>
      </c>
      <c r="G68" s="69">
        <v>375</v>
      </c>
      <c r="H68" s="69">
        <v>32</v>
      </c>
      <c r="I68" s="67">
        <v>72410</v>
      </c>
      <c r="J68" s="105">
        <v>690</v>
      </c>
      <c r="K68" s="9"/>
      <c r="L68" s="24">
        <v>116.119300314558</v>
      </c>
      <c r="M68" s="25">
        <v>3.3868699759847272</v>
      </c>
      <c r="N68" s="26">
        <v>0.66026574787709291</v>
      </c>
      <c r="O68" s="26">
        <v>3.1627948101933145E-2</v>
      </c>
      <c r="P68" s="27">
        <v>0.13186999999999999</v>
      </c>
    </row>
    <row r="69" spans="1:16">
      <c r="A69" s="111" t="s">
        <v>731</v>
      </c>
      <c r="B69" s="11">
        <v>163</v>
      </c>
      <c r="C69" s="11">
        <v>7.4</v>
      </c>
      <c r="D69" s="69">
        <v>0.46909000000000001</v>
      </c>
      <c r="E69" s="69">
        <v>816</v>
      </c>
      <c r="F69" s="69">
        <v>42</v>
      </c>
      <c r="G69" s="69">
        <v>708</v>
      </c>
      <c r="H69" s="69">
        <v>49</v>
      </c>
      <c r="I69" s="67">
        <v>12290</v>
      </c>
      <c r="J69" s="105">
        <v>510</v>
      </c>
      <c r="K69" s="9"/>
      <c r="L69" s="24">
        <v>13.56254884155406</v>
      </c>
      <c r="M69" s="25">
        <v>0.42403579976616346</v>
      </c>
      <c r="N69" s="26">
        <v>0.86924633027379949</v>
      </c>
      <c r="O69" s="26">
        <v>3.7417405430238353E-2</v>
      </c>
      <c r="P69" s="27">
        <v>0.46909000000000001</v>
      </c>
    </row>
    <row r="70" spans="1:16">
      <c r="A70" s="111" t="s">
        <v>732</v>
      </c>
      <c r="B70" s="11">
        <v>163</v>
      </c>
      <c r="C70" s="11">
        <v>7.4</v>
      </c>
      <c r="D70" s="69">
        <v>0.13211000000000001</v>
      </c>
      <c r="E70" s="69">
        <v>468</v>
      </c>
      <c r="F70" s="69">
        <v>18</v>
      </c>
      <c r="G70" s="69">
        <v>364</v>
      </c>
      <c r="H70" s="69">
        <v>16</v>
      </c>
      <c r="I70" s="67">
        <v>5450</v>
      </c>
      <c r="J70" s="105">
        <v>150</v>
      </c>
      <c r="K70" s="9"/>
      <c r="L70" s="24">
        <v>10.386622862759127</v>
      </c>
      <c r="M70" s="25">
        <v>0.31217176119108736</v>
      </c>
      <c r="N70" s="26">
        <v>0.77921139964280328</v>
      </c>
      <c r="O70" s="26">
        <v>2.2713986779347543E-2</v>
      </c>
      <c r="P70" s="27">
        <v>0.13211000000000001</v>
      </c>
    </row>
    <row r="71" spans="1:16">
      <c r="A71" s="111" t="s">
        <v>733</v>
      </c>
      <c r="B71" s="11">
        <v>163</v>
      </c>
      <c r="C71" s="11">
        <v>7.4</v>
      </c>
      <c r="D71" s="69">
        <v>0.44372</v>
      </c>
      <c r="E71" s="69">
        <v>773</v>
      </c>
      <c r="F71" s="69">
        <v>25</v>
      </c>
      <c r="G71" s="69">
        <v>467</v>
      </c>
      <c r="H71" s="69">
        <v>23</v>
      </c>
      <c r="I71" s="67">
        <v>129000</v>
      </c>
      <c r="J71" s="105">
        <v>2000</v>
      </c>
      <c r="K71" s="9"/>
      <c r="L71" s="24">
        <v>150.53708459974155</v>
      </c>
      <c r="M71" s="25">
        <v>3.8437078368873658</v>
      </c>
      <c r="N71" s="26">
        <v>0.60525328270166379</v>
      </c>
      <c r="O71" s="26">
        <v>1.779801540436475E-2</v>
      </c>
      <c r="P71" s="27">
        <v>0.44372</v>
      </c>
    </row>
    <row r="72" spans="1:16">
      <c r="A72" s="111" t="s">
        <v>734</v>
      </c>
      <c r="B72" s="11">
        <v>163</v>
      </c>
      <c r="C72" s="11">
        <v>7.4</v>
      </c>
      <c r="D72" s="69">
        <v>0.23285</v>
      </c>
      <c r="E72" s="69">
        <v>862</v>
      </c>
      <c r="F72" s="69">
        <v>36</v>
      </c>
      <c r="G72" s="69">
        <v>356</v>
      </c>
      <c r="H72" s="69">
        <v>24</v>
      </c>
      <c r="I72" s="67">
        <v>310600</v>
      </c>
      <c r="J72" s="105">
        <v>2900</v>
      </c>
      <c r="K72" s="9"/>
      <c r="L72" s="24">
        <v>324.2942964788827</v>
      </c>
      <c r="M72" s="25">
        <v>9.1189628701482395</v>
      </c>
      <c r="N72" s="26">
        <v>0.41375427982358998</v>
      </c>
      <c r="O72" s="26">
        <v>1.6375912689714247E-2</v>
      </c>
      <c r="P72" s="27">
        <v>0.23285</v>
      </c>
    </row>
    <row r="73" spans="1:16">
      <c r="A73" s="111" t="s">
        <v>735</v>
      </c>
      <c r="B73" s="11">
        <v>163</v>
      </c>
      <c r="C73" s="11">
        <v>7.4</v>
      </c>
      <c r="D73" s="69">
        <v>0.55181999999999998</v>
      </c>
      <c r="E73" s="69">
        <v>1003</v>
      </c>
      <c r="F73" s="69">
        <v>51</v>
      </c>
      <c r="G73" s="69">
        <v>769</v>
      </c>
      <c r="H73" s="69">
        <v>29</v>
      </c>
      <c r="I73" s="67">
        <v>16880</v>
      </c>
      <c r="J73" s="105">
        <v>290</v>
      </c>
      <c r="K73" s="9"/>
      <c r="L73" s="24">
        <v>15.030473018127504</v>
      </c>
      <c r="M73" s="25">
        <v>0.51044374180688024</v>
      </c>
      <c r="N73" s="26">
        <v>0.76811310310893632</v>
      </c>
      <c r="O73" s="26">
        <v>2.4268223170565331E-2</v>
      </c>
      <c r="P73" s="27">
        <v>0.55181999999999998</v>
      </c>
    </row>
    <row r="74" spans="1:16">
      <c r="A74" s="111" t="s">
        <v>736</v>
      </c>
      <c r="B74" s="11">
        <v>163</v>
      </c>
      <c r="C74" s="11">
        <v>7.4</v>
      </c>
      <c r="D74" s="69">
        <v>0.44764999999999999</v>
      </c>
      <c r="E74" s="69">
        <v>495</v>
      </c>
      <c r="F74" s="69">
        <v>24</v>
      </c>
      <c r="G74" s="69">
        <v>276</v>
      </c>
      <c r="H74" s="69">
        <v>16</v>
      </c>
      <c r="I74" s="67">
        <v>90470</v>
      </c>
      <c r="J74" s="105">
        <v>600</v>
      </c>
      <c r="K74" s="9"/>
      <c r="L74" s="24">
        <v>165.12555513504967</v>
      </c>
      <c r="M74" s="25">
        <v>5.2451043185757982</v>
      </c>
      <c r="N74" s="26">
        <v>0.5586034968867889</v>
      </c>
      <c r="O74" s="26">
        <v>2.1069095928293383E-2</v>
      </c>
      <c r="P74" s="27">
        <v>0.44764999999999999</v>
      </c>
    </row>
    <row r="75" spans="1:16">
      <c r="A75" s="111" t="s">
        <v>737</v>
      </c>
      <c r="B75" s="11">
        <v>163</v>
      </c>
      <c r="C75" s="11">
        <v>7.4</v>
      </c>
      <c r="D75" s="69">
        <v>0.61595999999999995</v>
      </c>
      <c r="E75" s="69">
        <v>406</v>
      </c>
      <c r="F75" s="69">
        <v>21</v>
      </c>
      <c r="G75" s="69">
        <v>279</v>
      </c>
      <c r="H75" s="69">
        <v>16</v>
      </c>
      <c r="I75" s="67">
        <v>35610</v>
      </c>
      <c r="J75" s="105">
        <v>490</v>
      </c>
      <c r="K75" s="9"/>
      <c r="L75" s="24">
        <v>78.282161303851126</v>
      </c>
      <c r="M75" s="25">
        <v>2.6484414105155598</v>
      </c>
      <c r="N75" s="26">
        <v>0.68845877005738176</v>
      </c>
      <c r="O75" s="26">
        <v>2.6535186943241137E-2</v>
      </c>
      <c r="P75" s="27">
        <v>0.61595999999999995</v>
      </c>
    </row>
    <row r="76" spans="1:16">
      <c r="A76" s="111" t="s">
        <v>738</v>
      </c>
      <c r="B76" s="11">
        <v>163</v>
      </c>
      <c r="C76" s="11">
        <v>7.4</v>
      </c>
      <c r="D76" s="69">
        <v>5.1962000000000001E-2</v>
      </c>
      <c r="E76" s="69">
        <v>596</v>
      </c>
      <c r="F76" s="69">
        <v>35</v>
      </c>
      <c r="G76" s="69">
        <v>177</v>
      </c>
      <c r="H76" s="69">
        <v>37</v>
      </c>
      <c r="I76" s="67">
        <v>305100</v>
      </c>
      <c r="J76" s="105">
        <v>3200</v>
      </c>
      <c r="K76" s="9"/>
      <c r="L76" s="24">
        <v>461.73250073401215</v>
      </c>
      <c r="M76" s="25">
        <v>15.924889604635963</v>
      </c>
      <c r="N76" s="26">
        <v>0.29752726740915281</v>
      </c>
      <c r="O76" s="26">
        <v>3.2241859049421139E-2</v>
      </c>
      <c r="P76" s="27">
        <v>5.1962000000000001E-2</v>
      </c>
    </row>
    <row r="77" spans="1:16">
      <c r="A77" s="111" t="s">
        <v>739</v>
      </c>
      <c r="B77" s="11">
        <v>163</v>
      </c>
      <c r="C77" s="11">
        <v>7.4</v>
      </c>
      <c r="D77" s="69">
        <v>0.38635999999999998</v>
      </c>
      <c r="E77" s="69">
        <v>734</v>
      </c>
      <c r="F77" s="69">
        <v>32</v>
      </c>
      <c r="G77" s="69">
        <v>417</v>
      </c>
      <c r="H77" s="69">
        <v>23</v>
      </c>
      <c r="I77" s="67">
        <v>146250</v>
      </c>
      <c r="J77" s="105">
        <v>820</v>
      </c>
      <c r="K77" s="9"/>
      <c r="L77" s="24">
        <v>180.64866079611843</v>
      </c>
      <c r="M77" s="25">
        <v>5.3715510406889928</v>
      </c>
      <c r="N77" s="26">
        <v>0.56916706556236685</v>
      </c>
      <c r="O77" s="26">
        <v>1.9970940413911585E-2</v>
      </c>
      <c r="P77" s="27">
        <v>0.38635999999999998</v>
      </c>
    </row>
    <row r="78" spans="1:16">
      <c r="A78" s="111" t="s">
        <v>740</v>
      </c>
      <c r="B78" s="11">
        <v>163</v>
      </c>
      <c r="C78" s="11">
        <v>7.4</v>
      </c>
      <c r="D78" s="69">
        <v>-2.8448999999999998E-4</v>
      </c>
      <c r="E78" s="69">
        <v>563</v>
      </c>
      <c r="F78" s="69">
        <v>31</v>
      </c>
      <c r="G78" s="69">
        <v>282</v>
      </c>
      <c r="H78" s="69">
        <v>32</v>
      </c>
      <c r="I78" s="67">
        <v>185000</v>
      </c>
      <c r="J78" s="105">
        <v>2600</v>
      </c>
      <c r="K78" s="9"/>
      <c r="L78" s="24">
        <v>298.71420801063852</v>
      </c>
      <c r="M78" s="25">
        <v>9.5156925137696362</v>
      </c>
      <c r="N78" s="26">
        <v>0.50181135049313241</v>
      </c>
      <c r="O78" s="26">
        <v>3.1588191481320117E-2</v>
      </c>
      <c r="P78" s="27">
        <v>-2.8448999999999998E-4</v>
      </c>
    </row>
    <row r="79" spans="1:16">
      <c r="A79" s="111" t="s">
        <v>741</v>
      </c>
      <c r="B79" s="11">
        <v>163</v>
      </c>
      <c r="C79" s="11">
        <v>7.4</v>
      </c>
      <c r="D79" s="69">
        <v>0.38643</v>
      </c>
      <c r="E79" s="69">
        <v>461</v>
      </c>
      <c r="F79" s="69">
        <v>21</v>
      </c>
      <c r="G79" s="69">
        <v>369</v>
      </c>
      <c r="H79" s="69">
        <v>20</v>
      </c>
      <c r="I79" s="67">
        <v>5560</v>
      </c>
      <c r="J79" s="105">
        <v>150</v>
      </c>
      <c r="K79" s="9"/>
      <c r="L79" s="24">
        <v>10.998280420896171</v>
      </c>
      <c r="M79" s="25">
        <v>0.34651447809039093</v>
      </c>
      <c r="N79" s="26">
        <v>0.80190922163425771</v>
      </c>
      <c r="O79" s="26">
        <v>2.8335775665503642E-2</v>
      </c>
      <c r="P79" s="27">
        <v>0.38643</v>
      </c>
    </row>
    <row r="80" spans="1:16">
      <c r="A80" s="111" t="s">
        <v>742</v>
      </c>
      <c r="B80" s="11">
        <v>163</v>
      </c>
      <c r="C80" s="11">
        <v>7.4</v>
      </c>
      <c r="D80" s="69">
        <v>9.9922999999999998E-2</v>
      </c>
      <c r="E80" s="69">
        <v>846</v>
      </c>
      <c r="F80" s="69">
        <v>44</v>
      </c>
      <c r="G80" s="69">
        <v>167</v>
      </c>
      <c r="H80" s="69">
        <v>20</v>
      </c>
      <c r="I80" s="69">
        <v>473800</v>
      </c>
      <c r="J80" s="5">
        <v>2700</v>
      </c>
      <c r="K80" s="9"/>
      <c r="L80" s="24">
        <v>506.83822723469257</v>
      </c>
      <c r="M80" s="25">
        <v>16.210078069012528</v>
      </c>
      <c r="N80" s="26">
        <v>0.19776337954460205</v>
      </c>
      <c r="O80" s="26">
        <v>1.2886861879515623E-2</v>
      </c>
      <c r="P80" s="27">
        <v>9.9922999999999998E-2</v>
      </c>
    </row>
    <row r="81" spans="1:16">
      <c r="A81" s="111" t="s">
        <v>743</v>
      </c>
      <c r="B81" s="11">
        <v>163</v>
      </c>
      <c r="C81" s="11">
        <v>7.4</v>
      </c>
      <c r="D81" s="69">
        <v>-6.8463999999999997E-2</v>
      </c>
      <c r="E81" s="69">
        <v>488</v>
      </c>
      <c r="F81" s="69">
        <v>24</v>
      </c>
      <c r="G81" s="69">
        <v>374</v>
      </c>
      <c r="H81" s="69">
        <v>24</v>
      </c>
      <c r="I81" s="67">
        <v>26840</v>
      </c>
      <c r="J81" s="105">
        <v>530</v>
      </c>
      <c r="K81" s="9"/>
      <c r="L81" s="24">
        <v>49.932037177413129</v>
      </c>
      <c r="M81" s="25">
        <v>1.6914597448638893</v>
      </c>
      <c r="N81" s="26">
        <v>0.76780608056138056</v>
      </c>
      <c r="O81" s="26">
        <v>3.0981253900681197E-2</v>
      </c>
      <c r="P81" s="27">
        <v>-6.8463999999999997E-2</v>
      </c>
    </row>
    <row r="82" spans="1:16">
      <c r="A82" s="111" t="s">
        <v>744</v>
      </c>
      <c r="B82" s="11">
        <v>163</v>
      </c>
      <c r="C82" s="11">
        <v>7.4</v>
      </c>
      <c r="D82" s="69">
        <v>4.3236999999999998E-2</v>
      </c>
      <c r="E82" s="69">
        <v>3880</v>
      </c>
      <c r="F82" s="69">
        <v>380</v>
      </c>
      <c r="G82" s="69">
        <v>2940</v>
      </c>
      <c r="H82" s="69">
        <v>300</v>
      </c>
      <c r="I82" s="69">
        <v>139700</v>
      </c>
      <c r="J82" s="5">
        <v>2100</v>
      </c>
      <c r="K82" s="9"/>
      <c r="L82" s="24">
        <v>33.907219376247916</v>
      </c>
      <c r="M82" s="25">
        <v>1.6109366682443915</v>
      </c>
      <c r="N82" s="26">
        <v>0.75912863161077226</v>
      </c>
      <c r="O82" s="26">
        <v>5.3585377345593994E-2</v>
      </c>
      <c r="P82" s="27">
        <v>4.3236999999999998E-2</v>
      </c>
    </row>
    <row r="83" spans="1:16">
      <c r="A83" s="111" t="s">
        <v>745</v>
      </c>
      <c r="B83" s="11">
        <v>163</v>
      </c>
      <c r="C83" s="11">
        <v>7.4</v>
      </c>
      <c r="D83" s="69">
        <v>-0.10253</v>
      </c>
      <c r="E83" s="69">
        <v>1710</v>
      </c>
      <c r="F83" s="69">
        <v>160</v>
      </c>
      <c r="G83" s="69">
        <v>1250</v>
      </c>
      <c r="H83" s="69">
        <v>140</v>
      </c>
      <c r="I83" s="69">
        <v>148900</v>
      </c>
      <c r="J83" s="5">
        <v>1500</v>
      </c>
      <c r="K83" s="9"/>
      <c r="L83" s="24">
        <v>78.049813961134973</v>
      </c>
      <c r="M83" s="25">
        <v>3.710442138305587</v>
      </c>
      <c r="N83" s="26">
        <v>0.73234154101767224</v>
      </c>
      <c r="O83" s="26">
        <v>5.3341077724926772E-2</v>
      </c>
      <c r="P83" s="27">
        <v>-0.10253</v>
      </c>
    </row>
    <row r="84" spans="1:16">
      <c r="A84" s="111" t="s">
        <v>746</v>
      </c>
      <c r="B84" s="11">
        <v>163</v>
      </c>
      <c r="C84" s="11">
        <v>7.4</v>
      </c>
      <c r="D84" s="69">
        <v>0.37608000000000003</v>
      </c>
      <c r="E84" s="69">
        <v>911</v>
      </c>
      <c r="F84" s="69">
        <v>36</v>
      </c>
      <c r="G84" s="69">
        <v>650</v>
      </c>
      <c r="H84" s="69">
        <v>33</v>
      </c>
      <c r="I84" s="67">
        <v>91300</v>
      </c>
      <c r="J84" s="105">
        <v>1500</v>
      </c>
      <c r="K84" s="9"/>
      <c r="L84" s="24">
        <v>89.51388892472994</v>
      </c>
      <c r="M84" s="25">
        <v>2.813909369005279</v>
      </c>
      <c r="N84" s="26">
        <v>0.71481679283525157</v>
      </c>
      <c r="O84" s="26">
        <v>2.2951888565030436E-2</v>
      </c>
      <c r="P84" s="27">
        <v>0.37608000000000003</v>
      </c>
    </row>
    <row r="85" spans="1:16">
      <c r="A85" s="111" t="s">
        <v>747</v>
      </c>
      <c r="B85" s="11">
        <v>163</v>
      </c>
      <c r="C85" s="11">
        <v>7.4</v>
      </c>
      <c r="D85" s="69">
        <v>0.47066000000000002</v>
      </c>
      <c r="E85" s="69">
        <v>428</v>
      </c>
      <c r="F85" s="69">
        <v>27</v>
      </c>
      <c r="G85" s="69">
        <v>297</v>
      </c>
      <c r="H85" s="69">
        <v>20</v>
      </c>
      <c r="I85" s="67">
        <v>29600</v>
      </c>
      <c r="J85" s="105">
        <v>330</v>
      </c>
      <c r="K85" s="9"/>
      <c r="L85" s="24">
        <v>62.220958215279708</v>
      </c>
      <c r="M85" s="25">
        <v>2.3644789991533641</v>
      </c>
      <c r="N85" s="26">
        <v>0.69520429614326207</v>
      </c>
      <c r="O85" s="26">
        <v>3.2015250231176628E-2</v>
      </c>
      <c r="P85" s="27">
        <v>0.47066000000000002</v>
      </c>
    </row>
    <row r="86" spans="1:16">
      <c r="A86" s="111" t="s">
        <v>748</v>
      </c>
      <c r="B86" s="11">
        <v>163</v>
      </c>
      <c r="C86" s="11">
        <v>7.4</v>
      </c>
      <c r="D86" s="69">
        <v>5.5056000000000001E-2</v>
      </c>
      <c r="E86" s="69">
        <v>444</v>
      </c>
      <c r="F86" s="69">
        <v>23</v>
      </c>
      <c r="G86" s="69">
        <v>153</v>
      </c>
      <c r="H86" s="69">
        <v>25</v>
      </c>
      <c r="I86" s="69">
        <v>207600</v>
      </c>
      <c r="J86" s="5">
        <v>2700</v>
      </c>
      <c r="K86" s="9"/>
      <c r="L86" s="24">
        <v>423.36163002113221</v>
      </c>
      <c r="M86" s="25">
        <v>13.800721136266136</v>
      </c>
      <c r="N86" s="26">
        <v>0.3452297610386551</v>
      </c>
      <c r="O86" s="26">
        <v>2.9534068446708951E-2</v>
      </c>
      <c r="P86" s="27">
        <v>5.5056000000000001E-2</v>
      </c>
    </row>
    <row r="87" spans="1:16">
      <c r="A87" s="111" t="s">
        <v>749</v>
      </c>
      <c r="B87" s="11">
        <v>163</v>
      </c>
      <c r="C87" s="11">
        <v>7.4</v>
      </c>
      <c r="D87" s="69">
        <v>0.42537999999999998</v>
      </c>
      <c r="E87" s="69">
        <v>590</v>
      </c>
      <c r="F87" s="69">
        <v>24</v>
      </c>
      <c r="G87" s="69">
        <v>315</v>
      </c>
      <c r="H87" s="69">
        <v>17</v>
      </c>
      <c r="I87" s="67">
        <v>135800</v>
      </c>
      <c r="J87" s="105">
        <v>1900</v>
      </c>
      <c r="K87" s="9"/>
      <c r="L87" s="24">
        <v>208.76745713377073</v>
      </c>
      <c r="M87" s="25">
        <v>6.0222266111246192</v>
      </c>
      <c r="N87" s="26">
        <v>0.53488240144972088</v>
      </c>
      <c r="O87" s="26">
        <v>1.8040844337797152E-2</v>
      </c>
      <c r="P87" s="27">
        <v>0.42537999999999998</v>
      </c>
    </row>
    <row r="88" spans="1:16">
      <c r="A88" s="111" t="s">
        <v>750</v>
      </c>
      <c r="B88" s="11">
        <v>163</v>
      </c>
      <c r="C88" s="11">
        <v>7.4</v>
      </c>
      <c r="D88" s="69">
        <v>0.43981999999999999</v>
      </c>
      <c r="E88" s="67">
        <v>740</v>
      </c>
      <c r="F88" s="67">
        <v>25</v>
      </c>
      <c r="G88" s="69">
        <v>585</v>
      </c>
      <c r="H88" s="69">
        <v>21</v>
      </c>
      <c r="I88" s="67">
        <v>5850</v>
      </c>
      <c r="J88" s="105">
        <v>200</v>
      </c>
      <c r="K88" s="9"/>
      <c r="L88" s="24">
        <v>7.007794098302754</v>
      </c>
      <c r="M88" s="25">
        <v>0.21903151271852064</v>
      </c>
      <c r="N88" s="26">
        <v>0.79199768708867946</v>
      </c>
      <c r="O88" s="26">
        <v>1.9484739425737124E-2</v>
      </c>
      <c r="P88" s="27">
        <v>0.43981999999999999</v>
      </c>
    </row>
    <row r="89" spans="1:16">
      <c r="A89" s="111" t="s">
        <v>751</v>
      </c>
      <c r="B89" s="11">
        <v>163</v>
      </c>
      <c r="C89" s="11">
        <v>7.4</v>
      </c>
      <c r="D89" s="69">
        <v>0.28619</v>
      </c>
      <c r="E89" s="69">
        <v>356</v>
      </c>
      <c r="F89" s="69">
        <v>17</v>
      </c>
      <c r="G89" s="69">
        <v>74.7</v>
      </c>
      <c r="H89" s="69">
        <v>7.3</v>
      </c>
      <c r="I89" s="67">
        <v>169400</v>
      </c>
      <c r="J89" s="105">
        <v>1600</v>
      </c>
      <c r="K89" s="9"/>
      <c r="L89" s="24">
        <v>430.89154790547457</v>
      </c>
      <c r="M89" s="25">
        <v>12.861925282533052</v>
      </c>
      <c r="N89" s="26">
        <v>0.2102182279212908</v>
      </c>
      <c r="O89" s="26">
        <v>1.1411415376024163E-2</v>
      </c>
      <c r="P89" s="27">
        <v>0.28619</v>
      </c>
    </row>
    <row r="90" spans="1:16">
      <c r="A90" s="111" t="s">
        <v>752</v>
      </c>
      <c r="B90" s="11">
        <v>163</v>
      </c>
      <c r="C90" s="11">
        <v>7.4</v>
      </c>
      <c r="D90" s="69">
        <v>0.39362000000000003</v>
      </c>
      <c r="E90" s="69">
        <v>579</v>
      </c>
      <c r="F90" s="69">
        <v>22</v>
      </c>
      <c r="G90" s="69">
        <v>193</v>
      </c>
      <c r="H90" s="69">
        <v>12</v>
      </c>
      <c r="I90" s="67">
        <v>230900</v>
      </c>
      <c r="J90" s="105">
        <v>4400</v>
      </c>
      <c r="K90" s="9"/>
      <c r="L90" s="24">
        <v>354.43082544731817</v>
      </c>
      <c r="M90" s="25">
        <v>9.735410363878044</v>
      </c>
      <c r="N90" s="26">
        <v>0.33394774270405853</v>
      </c>
      <c r="O90" s="26">
        <v>1.2144515319360383E-2</v>
      </c>
      <c r="P90" s="27">
        <v>0.39362000000000003</v>
      </c>
    </row>
    <row r="91" spans="1:16">
      <c r="A91" s="111" t="s">
        <v>753</v>
      </c>
      <c r="B91" s="11">
        <v>163</v>
      </c>
      <c r="C91" s="11">
        <v>7.4</v>
      </c>
      <c r="D91" s="69">
        <v>0.50775999999999999</v>
      </c>
      <c r="E91" s="69">
        <v>312</v>
      </c>
      <c r="F91" s="69">
        <v>17</v>
      </c>
      <c r="G91" s="69">
        <v>219</v>
      </c>
      <c r="H91" s="69">
        <v>14</v>
      </c>
      <c r="I91" s="67">
        <v>22040</v>
      </c>
      <c r="J91" s="105">
        <v>310</v>
      </c>
      <c r="K91" s="9"/>
      <c r="L91" s="24">
        <v>62.852785302205234</v>
      </c>
      <c r="M91" s="25">
        <v>2.2585958325151489</v>
      </c>
      <c r="N91" s="26">
        <v>0.70321688127104631</v>
      </c>
      <c r="O91" s="26">
        <v>2.9479738196297373E-2</v>
      </c>
      <c r="P91" s="27">
        <v>0.50775999999999999</v>
      </c>
    </row>
    <row r="92" spans="1:16">
      <c r="A92" s="111" t="s">
        <v>754</v>
      </c>
      <c r="B92" s="11">
        <v>163</v>
      </c>
      <c r="C92" s="11">
        <v>7.4</v>
      </c>
      <c r="D92" s="69">
        <v>9.0128E-2</v>
      </c>
      <c r="E92" s="69">
        <v>459</v>
      </c>
      <c r="F92" s="69">
        <v>18</v>
      </c>
      <c r="G92" s="69">
        <v>366</v>
      </c>
      <c r="H92" s="69">
        <v>21</v>
      </c>
      <c r="I92" s="67">
        <v>14630</v>
      </c>
      <c r="J92" s="105">
        <v>290</v>
      </c>
      <c r="K92" s="9"/>
      <c r="L92" s="24">
        <v>28.774439220053345</v>
      </c>
      <c r="M92" s="25">
        <v>0.82792829446990823</v>
      </c>
      <c r="N92" s="26">
        <v>0.79885538450774796</v>
      </c>
      <c r="O92" s="26">
        <v>2.7708421261860912E-2</v>
      </c>
      <c r="P92" s="27">
        <v>9.0128E-2</v>
      </c>
    </row>
    <row r="93" spans="1:16">
      <c r="A93" s="111" t="s">
        <v>755</v>
      </c>
      <c r="B93" s="11">
        <v>163</v>
      </c>
      <c r="C93" s="11">
        <v>7.4</v>
      </c>
      <c r="D93" s="69">
        <v>0.39383000000000001</v>
      </c>
      <c r="E93" s="67">
        <v>1838</v>
      </c>
      <c r="F93" s="67">
        <v>42</v>
      </c>
      <c r="G93" s="67">
        <v>1281</v>
      </c>
      <c r="H93" s="67">
        <v>35</v>
      </c>
      <c r="I93" s="67">
        <v>198900</v>
      </c>
      <c r="J93" s="105">
        <v>1400</v>
      </c>
      <c r="K93" s="9"/>
      <c r="L93" s="24">
        <v>97.99487923680897</v>
      </c>
      <c r="M93" s="25">
        <v>2.340388369514693</v>
      </c>
      <c r="N93" s="26">
        <v>0.69823785376044456</v>
      </c>
      <c r="O93" s="26">
        <v>1.2412218886411048E-2</v>
      </c>
      <c r="P93" s="27">
        <v>0.39383000000000001</v>
      </c>
    </row>
    <row r="94" spans="1:16">
      <c r="A94" s="111" t="s">
        <v>756</v>
      </c>
      <c r="B94" s="11">
        <v>163</v>
      </c>
      <c r="C94" s="11">
        <v>7.4</v>
      </c>
      <c r="D94" s="69">
        <v>0.40753</v>
      </c>
      <c r="E94" s="69">
        <v>2127</v>
      </c>
      <c r="F94" s="69">
        <v>43</v>
      </c>
      <c r="G94" s="69">
        <v>1692</v>
      </c>
      <c r="H94" s="69">
        <v>40</v>
      </c>
      <c r="I94" s="67">
        <v>28680</v>
      </c>
      <c r="J94" s="105">
        <v>300</v>
      </c>
      <c r="K94" s="9"/>
      <c r="L94" s="24">
        <v>12.119125063292154</v>
      </c>
      <c r="M94" s="25">
        <v>0.27542036708152601</v>
      </c>
      <c r="N94" s="26">
        <v>0.79695286411180122</v>
      </c>
      <c r="O94" s="26">
        <v>1.2372171865235627E-2</v>
      </c>
      <c r="P94" s="27">
        <v>0.40753</v>
      </c>
    </row>
    <row r="95" spans="1:16">
      <c r="A95" s="111" t="s">
        <v>757</v>
      </c>
      <c r="B95" s="11">
        <v>163</v>
      </c>
      <c r="C95" s="11">
        <v>7.4</v>
      </c>
      <c r="D95" s="69">
        <v>9.2979999999999993E-2</v>
      </c>
      <c r="E95" s="69">
        <v>482</v>
      </c>
      <c r="F95" s="69">
        <v>30</v>
      </c>
      <c r="G95" s="69">
        <v>407</v>
      </c>
      <c r="H95" s="69">
        <v>42</v>
      </c>
      <c r="I95" s="67">
        <v>7990</v>
      </c>
      <c r="J95" s="105">
        <v>280</v>
      </c>
      <c r="K95" s="9"/>
      <c r="L95" s="24">
        <v>14.813212401356848</v>
      </c>
      <c r="M95" s="25">
        <v>0.58872410895097282</v>
      </c>
      <c r="N95" s="26">
        <v>0.84595475900758399</v>
      </c>
      <c r="O95" s="26">
        <v>5.0879682826086271E-2</v>
      </c>
      <c r="P95" s="27">
        <v>9.2979999999999993E-2</v>
      </c>
    </row>
    <row r="96" spans="1:16">
      <c r="A96" s="111" t="s">
        <v>758</v>
      </c>
      <c r="B96" s="11">
        <v>163</v>
      </c>
      <c r="C96" s="11">
        <v>7.4</v>
      </c>
      <c r="D96" s="69">
        <v>0.27317000000000002</v>
      </c>
      <c r="E96" s="67">
        <v>359</v>
      </c>
      <c r="F96" s="67">
        <v>30</v>
      </c>
      <c r="G96" s="67">
        <v>199</v>
      </c>
      <c r="H96" s="67">
        <v>26</v>
      </c>
      <c r="I96" s="67">
        <v>92800</v>
      </c>
      <c r="J96" s="105">
        <v>4300</v>
      </c>
      <c r="K96" s="9"/>
      <c r="L96" s="24">
        <v>231.2823376981855</v>
      </c>
      <c r="M96" s="25">
        <v>11.318838001868476</v>
      </c>
      <c r="N96" s="26">
        <v>0.55533928243543995</v>
      </c>
      <c r="O96" s="26">
        <v>4.2985049285856509E-2</v>
      </c>
      <c r="P96" s="27">
        <v>0.27317000000000002</v>
      </c>
    </row>
    <row r="97" spans="1:16">
      <c r="A97" s="111" t="s">
        <v>759</v>
      </c>
      <c r="B97" s="11">
        <v>163</v>
      </c>
      <c r="C97" s="11">
        <v>7.4</v>
      </c>
      <c r="D97" s="69">
        <v>0.32855000000000001</v>
      </c>
      <c r="E97" s="67">
        <v>454</v>
      </c>
      <c r="F97" s="67">
        <v>23</v>
      </c>
      <c r="G97" s="67">
        <v>339</v>
      </c>
      <c r="H97" s="67">
        <v>20</v>
      </c>
      <c r="I97" s="67">
        <v>40520</v>
      </c>
      <c r="J97" s="105">
        <v>790</v>
      </c>
      <c r="K97" s="9"/>
      <c r="L97" s="24">
        <v>81.098841442383247</v>
      </c>
      <c r="M97" s="25">
        <v>2.6019036545594951</v>
      </c>
      <c r="N97" s="26">
        <v>0.74807236636569951</v>
      </c>
      <c r="O97" s="26">
        <v>2.9032862818658196E-2</v>
      </c>
      <c r="P97" s="27">
        <v>0.32855000000000001</v>
      </c>
    </row>
    <row r="98" spans="1:16">
      <c r="A98" s="111" t="s">
        <v>760</v>
      </c>
      <c r="B98" s="11">
        <v>163</v>
      </c>
      <c r="C98" s="11">
        <v>7.4</v>
      </c>
      <c r="D98" s="69">
        <v>0.37891000000000002</v>
      </c>
      <c r="E98" s="69">
        <v>1690</v>
      </c>
      <c r="F98" s="69">
        <v>160</v>
      </c>
      <c r="G98" s="69">
        <v>1300</v>
      </c>
      <c r="H98" s="69">
        <v>120</v>
      </c>
      <c r="I98" s="67">
        <v>32050</v>
      </c>
      <c r="J98" s="105">
        <v>590</v>
      </c>
      <c r="K98" s="9"/>
      <c r="L98" s="24">
        <v>17.814213119056163</v>
      </c>
      <c r="M98" s="25">
        <v>0.75484244793817834</v>
      </c>
      <c r="N98" s="26">
        <v>0.77064863700936592</v>
      </c>
      <c r="O98" s="26">
        <v>5.0856541551072991E-2</v>
      </c>
      <c r="P98" s="27">
        <v>0.37891000000000002</v>
      </c>
    </row>
    <row r="99" spans="1:16">
      <c r="A99" s="111" t="s">
        <v>761</v>
      </c>
      <c r="B99" s="11">
        <v>163</v>
      </c>
      <c r="C99" s="11">
        <v>7.4</v>
      </c>
      <c r="D99" s="69">
        <v>0.15007999999999999</v>
      </c>
      <c r="E99" s="67">
        <v>599</v>
      </c>
      <c r="F99" s="67">
        <v>42</v>
      </c>
      <c r="G99" s="67">
        <v>294</v>
      </c>
      <c r="H99" s="67">
        <v>24</v>
      </c>
      <c r="I99" s="67">
        <v>176390</v>
      </c>
      <c r="J99" s="105">
        <v>900</v>
      </c>
      <c r="K99" s="9"/>
      <c r="L99" s="24">
        <v>266.70645977331657</v>
      </c>
      <c r="M99" s="25">
        <v>10.826321301851475</v>
      </c>
      <c r="N99" s="26">
        <v>0.49172271964103442</v>
      </c>
      <c r="O99" s="26">
        <v>2.6408865710947457E-2</v>
      </c>
      <c r="P99" s="27">
        <v>0.15007999999999999</v>
      </c>
    </row>
    <row r="100" spans="1:16">
      <c r="A100" s="111" t="s">
        <v>762</v>
      </c>
      <c r="B100" s="11">
        <v>163</v>
      </c>
      <c r="C100" s="11">
        <v>7.4</v>
      </c>
      <c r="D100" s="69">
        <v>0.5887</v>
      </c>
      <c r="E100" s="67">
        <v>563</v>
      </c>
      <c r="F100" s="67">
        <v>31</v>
      </c>
      <c r="G100" s="67">
        <v>315</v>
      </c>
      <c r="H100" s="67">
        <v>17</v>
      </c>
      <c r="I100" s="67">
        <v>90500</v>
      </c>
      <c r="J100" s="105">
        <v>1400</v>
      </c>
      <c r="K100" s="9"/>
      <c r="L100" s="24">
        <v>147.69716480192906</v>
      </c>
      <c r="M100" s="25">
        <v>4.6680520114664281</v>
      </c>
      <c r="N100" s="26">
        <v>0.56053395533807349</v>
      </c>
      <c r="O100" s="26">
        <v>2.1568836175642817E-2</v>
      </c>
      <c r="P100" s="27">
        <v>0.5887</v>
      </c>
    </row>
    <row r="101" spans="1:16">
      <c r="A101" s="111" t="s">
        <v>763</v>
      </c>
      <c r="B101" s="11">
        <v>163</v>
      </c>
      <c r="C101" s="11">
        <v>7.4</v>
      </c>
      <c r="D101" s="69">
        <v>0.58057000000000003</v>
      </c>
      <c r="E101" s="69">
        <v>643</v>
      </c>
      <c r="F101" s="69">
        <v>27</v>
      </c>
      <c r="G101" s="69">
        <v>526</v>
      </c>
      <c r="H101" s="69">
        <v>21</v>
      </c>
      <c r="I101" s="67">
        <v>21670</v>
      </c>
      <c r="J101" s="105">
        <v>360</v>
      </c>
      <c r="K101" s="9"/>
      <c r="L101" s="24">
        <v>30.036298058131258</v>
      </c>
      <c r="M101" s="25">
        <v>0.95873565212484002</v>
      </c>
      <c r="N101" s="26">
        <v>0.81954827058632096</v>
      </c>
      <c r="O101" s="26">
        <v>2.3698966006112165E-2</v>
      </c>
      <c r="P101" s="27">
        <v>0.58057000000000003</v>
      </c>
    </row>
    <row r="102" spans="1:16">
      <c r="A102" s="111" t="s">
        <v>764</v>
      </c>
      <c r="B102" s="11">
        <v>163</v>
      </c>
      <c r="C102" s="11">
        <v>7.4</v>
      </c>
      <c r="D102" s="69">
        <v>0.32497999999999999</v>
      </c>
      <c r="E102" s="67">
        <v>661</v>
      </c>
      <c r="F102" s="67">
        <v>26</v>
      </c>
      <c r="G102" s="69">
        <v>262</v>
      </c>
      <c r="H102" s="69">
        <v>16</v>
      </c>
      <c r="I102" s="67">
        <v>233900</v>
      </c>
      <c r="J102" s="105">
        <v>1500</v>
      </c>
      <c r="K102" s="9"/>
      <c r="L102" s="24">
        <v>322.83109188152702</v>
      </c>
      <c r="M102" s="25">
        <v>9.0461212588750026</v>
      </c>
      <c r="N102" s="26">
        <v>0.3970997364075492</v>
      </c>
      <c r="O102" s="26">
        <v>1.4396136973838878E-2</v>
      </c>
      <c r="P102" s="27">
        <v>0.32497999999999999</v>
      </c>
    </row>
    <row r="103" spans="1:16">
      <c r="A103" s="111"/>
      <c r="B103" s="11"/>
      <c r="C103" s="11"/>
      <c r="I103" s="67"/>
      <c r="J103" s="105"/>
      <c r="K103" s="9"/>
      <c r="L103" s="24"/>
      <c r="M103" s="25"/>
      <c r="N103" s="26"/>
      <c r="O103" s="26"/>
      <c r="P103" s="27"/>
    </row>
    <row r="104" spans="1:16">
      <c r="A104" s="111" t="s">
        <v>37</v>
      </c>
      <c r="B104" s="11">
        <v>110</v>
      </c>
      <c r="C104" s="11">
        <v>5</v>
      </c>
      <c r="D104" s="69">
        <v>0.24342</v>
      </c>
      <c r="E104" s="69">
        <v>38230</v>
      </c>
      <c r="F104" s="69">
        <v>380</v>
      </c>
      <c r="G104" s="69">
        <v>4265</v>
      </c>
      <c r="H104" s="69">
        <v>86</v>
      </c>
      <c r="I104" s="67">
        <v>986000</v>
      </c>
      <c r="J104" s="105">
        <v>14000</v>
      </c>
      <c r="K104" s="9"/>
      <c r="L104" s="24">
        <v>23.194680858133466</v>
      </c>
      <c r="M104" s="25">
        <v>0.47198564474933724</v>
      </c>
      <c r="N104" s="26">
        <v>0.11176723431594113</v>
      </c>
      <c r="O104" s="26">
        <v>1.2540044734116623E-3</v>
      </c>
      <c r="P104" s="27">
        <v>0.24342</v>
      </c>
    </row>
    <row r="105" spans="1:16">
      <c r="A105" s="111" t="s">
        <v>38</v>
      </c>
      <c r="B105" s="11">
        <v>110</v>
      </c>
      <c r="C105" s="11">
        <v>5</v>
      </c>
      <c r="D105" s="69">
        <v>-1.3295E-2</v>
      </c>
      <c r="E105" s="69">
        <v>34200</v>
      </c>
      <c r="F105" s="69">
        <v>200</v>
      </c>
      <c r="G105" s="69">
        <v>4015</v>
      </c>
      <c r="H105" s="69">
        <v>95</v>
      </c>
      <c r="I105" s="67">
        <v>880800</v>
      </c>
      <c r="J105" s="105">
        <v>9800</v>
      </c>
      <c r="K105" s="9"/>
      <c r="L105" s="24">
        <v>23.243703549387867</v>
      </c>
      <c r="M105" s="25">
        <v>0.47766592421615151</v>
      </c>
      <c r="N105" s="26">
        <v>0.11761405148743816</v>
      </c>
      <c r="O105" s="26">
        <v>1.4306800044650695E-3</v>
      </c>
      <c r="P105" s="27">
        <v>-1.3295E-2</v>
      </c>
    </row>
    <row r="106" spans="1:16">
      <c r="A106" s="111" t="s">
        <v>39</v>
      </c>
      <c r="B106" s="11">
        <v>110</v>
      </c>
      <c r="C106" s="11">
        <v>5</v>
      </c>
      <c r="D106" s="69">
        <v>0.13582</v>
      </c>
      <c r="E106" s="69">
        <v>37080</v>
      </c>
      <c r="F106" s="69">
        <v>250</v>
      </c>
      <c r="G106" s="69">
        <v>4338</v>
      </c>
      <c r="H106" s="69">
        <v>66</v>
      </c>
      <c r="I106" s="67">
        <v>977600</v>
      </c>
      <c r="J106" s="105">
        <v>9400</v>
      </c>
      <c r="K106" s="9"/>
      <c r="L106" s="24">
        <v>23.66469378042823</v>
      </c>
      <c r="M106" s="25">
        <v>0.48183350498447369</v>
      </c>
      <c r="N106" s="26">
        <v>0.1172059310558419</v>
      </c>
      <c r="O106" s="26">
        <v>9.7343809474549788E-4</v>
      </c>
      <c r="P106" s="27">
        <v>0.13582</v>
      </c>
    </row>
    <row r="107" spans="1:16">
      <c r="A107" s="111" t="s">
        <v>40</v>
      </c>
      <c r="B107" s="11">
        <v>110</v>
      </c>
      <c r="C107" s="11">
        <v>5</v>
      </c>
      <c r="D107" s="69">
        <v>0.14693999999999999</v>
      </c>
      <c r="E107" s="69">
        <v>32950</v>
      </c>
      <c r="F107" s="69">
        <v>270</v>
      </c>
      <c r="G107" s="69">
        <v>3988</v>
      </c>
      <c r="H107" s="69">
        <v>70</v>
      </c>
      <c r="I107" s="69">
        <v>786600</v>
      </c>
      <c r="J107" s="5">
        <v>8500</v>
      </c>
      <c r="K107" s="9"/>
      <c r="L107" s="24">
        <v>21.686258533565518</v>
      </c>
      <c r="M107" s="25">
        <v>0.44045482501055966</v>
      </c>
      <c r="N107" s="26">
        <v>0.12125495580307608</v>
      </c>
      <c r="O107" s="26">
        <v>1.1722629316060441E-3</v>
      </c>
      <c r="P107" s="27">
        <v>0.14693999999999999</v>
      </c>
    </row>
    <row r="108" spans="1:16">
      <c r="A108" s="111" t="s">
        <v>41</v>
      </c>
      <c r="B108" s="11">
        <v>110</v>
      </c>
      <c r="C108" s="11">
        <v>5</v>
      </c>
      <c r="D108" s="69">
        <v>0.23055</v>
      </c>
      <c r="E108" s="69">
        <v>39750</v>
      </c>
      <c r="F108" s="69">
        <v>220</v>
      </c>
      <c r="G108" s="69">
        <v>4655</v>
      </c>
      <c r="H108" s="69">
        <v>64</v>
      </c>
      <c r="I108" s="69">
        <v>1006500</v>
      </c>
      <c r="J108" s="5">
        <v>7400</v>
      </c>
      <c r="K108" s="9"/>
      <c r="L108" s="24">
        <v>23.008071571509912</v>
      </c>
      <c r="M108" s="25">
        <v>0.46621809768754008</v>
      </c>
      <c r="N108" s="26">
        <v>0.11732277300282207</v>
      </c>
      <c r="O108" s="26">
        <v>8.6781141059348566E-4</v>
      </c>
      <c r="P108" s="27">
        <v>0.23055</v>
      </c>
    </row>
    <row r="109" spans="1:16">
      <c r="A109" s="111" t="s">
        <v>42</v>
      </c>
      <c r="B109" s="11">
        <v>110</v>
      </c>
      <c r="C109" s="11">
        <v>5</v>
      </c>
      <c r="D109" s="69">
        <v>0.10209</v>
      </c>
      <c r="E109" s="69">
        <v>41240</v>
      </c>
      <c r="F109" s="69">
        <v>200</v>
      </c>
      <c r="G109" s="69">
        <v>4978</v>
      </c>
      <c r="H109" s="69">
        <v>61</v>
      </c>
      <c r="I109" s="67">
        <v>980300</v>
      </c>
      <c r="J109" s="105">
        <v>7500</v>
      </c>
      <c r="K109" s="9"/>
      <c r="L109" s="24">
        <v>21.601265502727383</v>
      </c>
      <c r="M109" s="25">
        <v>0.44139019445355765</v>
      </c>
      <c r="N109" s="26">
        <v>0.12093054290839986</v>
      </c>
      <c r="O109" s="26">
        <v>7.9538658720080884E-4</v>
      </c>
      <c r="P109" s="27">
        <v>0.10209</v>
      </c>
    </row>
    <row r="110" spans="1:16">
      <c r="A110" s="111" t="s">
        <v>43</v>
      </c>
      <c r="B110" s="11">
        <v>110</v>
      </c>
      <c r="C110" s="11">
        <v>5</v>
      </c>
      <c r="D110" s="69">
        <v>-0.13583999999999999</v>
      </c>
      <c r="E110" s="69">
        <v>40250</v>
      </c>
      <c r="F110" s="69">
        <v>480</v>
      </c>
      <c r="G110" s="69">
        <v>5640</v>
      </c>
      <c r="H110" s="69">
        <v>190</v>
      </c>
      <c r="I110" s="67">
        <v>922500</v>
      </c>
      <c r="J110" s="105">
        <v>7400</v>
      </c>
      <c r="K110" s="9"/>
      <c r="L110" s="24">
        <v>20.89703345885027</v>
      </c>
      <c r="M110" s="25">
        <v>0.43933440778932564</v>
      </c>
      <c r="N110" s="26">
        <v>0.14038250451062537</v>
      </c>
      <c r="O110" s="26">
        <v>2.5037715455355773E-3</v>
      </c>
      <c r="P110" s="27">
        <v>-0.13583999999999999</v>
      </c>
    </row>
    <row r="111" spans="1:16">
      <c r="A111" s="111" t="s">
        <v>44</v>
      </c>
      <c r="B111" s="11">
        <v>110</v>
      </c>
      <c r="C111" s="11">
        <v>5</v>
      </c>
      <c r="D111" s="69">
        <v>9.1225000000000001E-2</v>
      </c>
      <c r="E111" s="69">
        <v>30590</v>
      </c>
      <c r="F111" s="69">
        <v>360</v>
      </c>
      <c r="G111" s="69">
        <v>3041</v>
      </c>
      <c r="H111" s="69">
        <v>75</v>
      </c>
      <c r="I111" s="67">
        <v>773000</v>
      </c>
      <c r="J111" s="105">
        <v>11000</v>
      </c>
      <c r="K111" s="9"/>
      <c r="L111" s="24">
        <v>22.926152421325042</v>
      </c>
      <c r="M111" s="25">
        <v>0.46949909194053868</v>
      </c>
      <c r="N111" s="26">
        <v>9.9594810614224455E-2</v>
      </c>
      <c r="O111" s="26">
        <v>1.3583050025445763E-3</v>
      </c>
      <c r="P111" s="27">
        <v>9.1225000000000001E-2</v>
      </c>
    </row>
    <row r="112" spans="1:16">
      <c r="A112" s="111" t="s">
        <v>45</v>
      </c>
      <c r="B112" s="11">
        <v>110</v>
      </c>
      <c r="C112" s="11">
        <v>5</v>
      </c>
      <c r="D112" s="69">
        <v>-7.7282000000000002E-3</v>
      </c>
      <c r="E112" s="69">
        <v>34580</v>
      </c>
      <c r="F112" s="69">
        <v>250</v>
      </c>
      <c r="G112" s="69">
        <v>4222</v>
      </c>
      <c r="H112" s="69">
        <v>79</v>
      </c>
      <c r="I112" s="69">
        <v>817900</v>
      </c>
      <c r="J112" s="5">
        <v>9300</v>
      </c>
      <c r="K112" s="9"/>
      <c r="L112" s="24">
        <v>21.467003635679859</v>
      </c>
      <c r="M112" s="25">
        <v>0.43949172685590054</v>
      </c>
      <c r="N112" s="26">
        <v>0.12231874231028357</v>
      </c>
      <c r="O112" s="26">
        <v>1.2245759486539439E-3</v>
      </c>
      <c r="P112" s="27">
        <v>-7.7282000000000002E-3</v>
      </c>
    </row>
    <row r="113" spans="1:16">
      <c r="A113" s="111" t="s">
        <v>46</v>
      </c>
      <c r="B113" s="11">
        <v>110</v>
      </c>
      <c r="C113" s="11">
        <v>5</v>
      </c>
      <c r="D113" s="69">
        <v>-0.10075000000000001</v>
      </c>
      <c r="E113" s="69">
        <v>36680</v>
      </c>
      <c r="F113" s="69">
        <v>220</v>
      </c>
      <c r="G113" s="69">
        <v>4299</v>
      </c>
      <c r="H113" s="69">
        <v>70</v>
      </c>
      <c r="I113" s="67">
        <v>847800</v>
      </c>
      <c r="J113" s="105">
        <v>8500</v>
      </c>
      <c r="K113" s="9"/>
      <c r="L113" s="24">
        <v>21.191143973845122</v>
      </c>
      <c r="M113" s="25">
        <v>0.43356747584986705</v>
      </c>
      <c r="N113" s="26">
        <v>0.11741886689351808</v>
      </c>
      <c r="O113" s="26">
        <v>1.0168743311033987E-3</v>
      </c>
      <c r="P113" s="27">
        <v>-0.10075000000000001</v>
      </c>
    </row>
    <row r="114" spans="1:16">
      <c r="A114" s="111" t="s">
        <v>47</v>
      </c>
      <c r="B114" s="11">
        <v>110</v>
      </c>
      <c r="C114" s="11">
        <v>5</v>
      </c>
      <c r="D114" s="69">
        <v>-0.51754999999999995</v>
      </c>
      <c r="E114" s="69">
        <v>52680</v>
      </c>
      <c r="F114" s="69">
        <v>390</v>
      </c>
      <c r="G114" s="69">
        <v>4460</v>
      </c>
      <c r="H114" s="69">
        <v>130</v>
      </c>
      <c r="I114" s="67">
        <v>1315400</v>
      </c>
      <c r="J114" s="105">
        <v>8700</v>
      </c>
      <c r="K114" s="9"/>
      <c r="L114" s="24">
        <v>22.615904045906522</v>
      </c>
      <c r="M114" s="25">
        <v>0.46583331325089777</v>
      </c>
      <c r="N114" s="26">
        <v>8.4818162440780248E-2</v>
      </c>
      <c r="O114" s="26">
        <v>1.2730406478902048E-3</v>
      </c>
      <c r="P114" s="27">
        <v>-0.51754999999999995</v>
      </c>
    </row>
    <row r="115" spans="1:16">
      <c r="A115" s="111" t="s">
        <v>48</v>
      </c>
      <c r="B115" s="11">
        <v>110</v>
      </c>
      <c r="C115" s="11">
        <v>5</v>
      </c>
      <c r="D115" s="69">
        <v>-0.24778</v>
      </c>
      <c r="E115" s="69">
        <v>34020</v>
      </c>
      <c r="F115" s="69">
        <v>210</v>
      </c>
      <c r="G115" s="69">
        <v>2656</v>
      </c>
      <c r="H115" s="69">
        <v>73</v>
      </c>
      <c r="I115" s="67">
        <v>877500</v>
      </c>
      <c r="J115" s="105">
        <v>5400</v>
      </c>
      <c r="K115" s="9"/>
      <c r="L115" s="24">
        <v>23.484630372634044</v>
      </c>
      <c r="M115" s="25">
        <v>0.47693768311966395</v>
      </c>
      <c r="N115" s="26">
        <v>7.8215626509874736E-2</v>
      </c>
      <c r="O115" s="26">
        <v>1.0996242487579804E-3</v>
      </c>
      <c r="P115" s="27">
        <v>-0.24778</v>
      </c>
    </row>
    <row r="116" spans="1:16">
      <c r="A116" s="111" t="s">
        <v>49</v>
      </c>
      <c r="B116" s="11">
        <v>110</v>
      </c>
      <c r="C116" s="11">
        <v>5</v>
      </c>
      <c r="D116" s="69">
        <v>0.20468</v>
      </c>
      <c r="E116" s="69">
        <v>33460</v>
      </c>
      <c r="F116" s="69">
        <v>240</v>
      </c>
      <c r="G116" s="69">
        <v>2390</v>
      </c>
      <c r="H116" s="69">
        <v>49</v>
      </c>
      <c r="I116" s="67">
        <v>860500</v>
      </c>
      <c r="J116" s="105">
        <v>9100</v>
      </c>
      <c r="K116" s="9"/>
      <c r="L116" s="24">
        <v>23.477485856688912</v>
      </c>
      <c r="M116" s="25">
        <v>0.47724064292946228</v>
      </c>
      <c r="N116" s="26">
        <v>7.1560230579441109E-2</v>
      </c>
      <c r="O116" s="26">
        <v>7.7573535621507962E-4</v>
      </c>
      <c r="P116" s="27">
        <v>0.20468</v>
      </c>
    </row>
    <row r="117" spans="1:16">
      <c r="A117" s="111" t="s">
        <v>50</v>
      </c>
      <c r="B117" s="11">
        <v>110</v>
      </c>
      <c r="C117" s="11">
        <v>5</v>
      </c>
      <c r="D117" s="69">
        <v>0.27095999999999998</v>
      </c>
      <c r="E117" s="69">
        <v>38210</v>
      </c>
      <c r="F117" s="69">
        <v>560</v>
      </c>
      <c r="G117" s="69">
        <v>3211</v>
      </c>
      <c r="H117" s="69">
        <v>72</v>
      </c>
      <c r="I117" s="67">
        <v>961000</v>
      </c>
      <c r="J117" s="105">
        <v>17000</v>
      </c>
      <c r="K117" s="9"/>
      <c r="L117" s="24">
        <v>22.874503974361478</v>
      </c>
      <c r="M117" s="25">
        <v>0.46561397902250162</v>
      </c>
      <c r="N117" s="26">
        <v>8.4190489543789479E-2</v>
      </c>
      <c r="O117" s="26">
        <v>1.125560470636813E-3</v>
      </c>
      <c r="P117" s="27">
        <v>0.27095999999999998</v>
      </c>
    </row>
    <row r="118" spans="1:16">
      <c r="A118" s="111" t="s">
        <v>51</v>
      </c>
      <c r="B118" s="11">
        <v>110</v>
      </c>
      <c r="C118" s="11">
        <v>5</v>
      </c>
      <c r="D118" s="69">
        <v>0.10111000000000001</v>
      </c>
      <c r="E118" s="69">
        <v>32210</v>
      </c>
      <c r="F118" s="69">
        <v>170</v>
      </c>
      <c r="G118" s="69">
        <v>2106</v>
      </c>
      <c r="H118" s="69">
        <v>52</v>
      </c>
      <c r="I118" s="67">
        <v>827700</v>
      </c>
      <c r="J118" s="105">
        <v>5200</v>
      </c>
      <c r="K118" s="9"/>
      <c r="L118" s="24">
        <v>23.480381359067795</v>
      </c>
      <c r="M118" s="25">
        <v>0.48000012227684219</v>
      </c>
      <c r="N118" s="26">
        <v>6.5503937857939828E-2</v>
      </c>
      <c r="O118" s="26">
        <v>8.2543753948995677E-4</v>
      </c>
      <c r="P118" s="27">
        <v>0.10111000000000001</v>
      </c>
    </row>
    <row r="119" spans="1:16">
      <c r="A119" s="111" t="s">
        <v>52</v>
      </c>
      <c r="B119" s="11">
        <v>110</v>
      </c>
      <c r="C119" s="11">
        <v>5</v>
      </c>
      <c r="D119" s="69">
        <v>-0.1188</v>
      </c>
      <c r="E119" s="69">
        <v>36040</v>
      </c>
      <c r="F119" s="69">
        <v>220</v>
      </c>
      <c r="G119" s="69">
        <v>4939</v>
      </c>
      <c r="H119" s="69">
        <v>70</v>
      </c>
      <c r="I119" s="67">
        <v>822500</v>
      </c>
      <c r="J119" s="105">
        <v>6900</v>
      </c>
      <c r="K119" s="9"/>
      <c r="L119" s="24">
        <v>20.920532704144296</v>
      </c>
      <c r="M119" s="25">
        <v>0.42638692966597286</v>
      </c>
      <c r="N119" s="26">
        <v>0.13729477535088888</v>
      </c>
      <c r="O119" s="26">
        <v>1.0573898207078759E-3</v>
      </c>
      <c r="P119" s="27">
        <v>-0.1188</v>
      </c>
    </row>
    <row r="120" spans="1:16">
      <c r="A120" s="111" t="s">
        <v>53</v>
      </c>
      <c r="B120" s="11">
        <v>110</v>
      </c>
      <c r="C120" s="11">
        <v>5</v>
      </c>
      <c r="D120" s="69">
        <v>0.22761000000000001</v>
      </c>
      <c r="E120" s="69">
        <v>38590</v>
      </c>
      <c r="F120" s="69">
        <v>430</v>
      </c>
      <c r="G120" s="69">
        <v>4567</v>
      </c>
      <c r="H120" s="69">
        <v>70</v>
      </c>
      <c r="I120" s="67">
        <v>955000</v>
      </c>
      <c r="J120" s="105">
        <v>13000</v>
      </c>
      <c r="K120" s="9"/>
      <c r="L120" s="24">
        <v>22.702190325218908</v>
      </c>
      <c r="M120" s="25">
        <v>0.46104589479365637</v>
      </c>
      <c r="N120" s="26">
        <v>0.11856486195357104</v>
      </c>
      <c r="O120" s="26">
        <v>1.1213144613737549E-3</v>
      </c>
      <c r="P120" s="27">
        <v>0.22761000000000001</v>
      </c>
    </row>
    <row r="121" spans="1:16">
      <c r="A121" s="111" t="s">
        <v>55</v>
      </c>
      <c r="B121" s="11">
        <v>110</v>
      </c>
      <c r="C121" s="11">
        <v>5</v>
      </c>
      <c r="D121" s="69">
        <v>0.32432</v>
      </c>
      <c r="E121" s="69">
        <v>18470</v>
      </c>
      <c r="F121" s="69">
        <v>210</v>
      </c>
      <c r="G121" s="69">
        <v>2482</v>
      </c>
      <c r="H121" s="69">
        <v>74</v>
      </c>
      <c r="I121" s="67">
        <v>433700</v>
      </c>
      <c r="J121" s="105">
        <v>5100</v>
      </c>
      <c r="K121" s="9"/>
      <c r="L121" s="24">
        <v>21.405884591343213</v>
      </c>
      <c r="M121" s="25">
        <v>0.43906111023588451</v>
      </c>
      <c r="N121" s="26">
        <v>0.13462776893202058</v>
      </c>
      <c r="O121" s="26">
        <v>2.1439691321819654E-3</v>
      </c>
      <c r="P121" s="27">
        <v>0.32432</v>
      </c>
    </row>
    <row r="122" spans="1:16">
      <c r="A122" s="111" t="s">
        <v>54</v>
      </c>
      <c r="B122" s="11">
        <v>110</v>
      </c>
      <c r="C122" s="11">
        <v>5</v>
      </c>
      <c r="D122" s="69">
        <v>-0.4451</v>
      </c>
      <c r="E122" s="69">
        <v>29180</v>
      </c>
      <c r="F122" s="69">
        <v>270</v>
      </c>
      <c r="G122" s="69">
        <v>3400</v>
      </c>
      <c r="H122" s="69">
        <v>83</v>
      </c>
      <c r="I122" s="67">
        <v>696100</v>
      </c>
      <c r="J122" s="105">
        <v>7300</v>
      </c>
      <c r="K122" s="9"/>
      <c r="L122" s="24">
        <v>22.007662337459561</v>
      </c>
      <c r="M122" s="25">
        <v>0.46129013908197347</v>
      </c>
      <c r="N122" s="26">
        <v>0.11673293267928023</v>
      </c>
      <c r="O122" s="26">
        <v>1.520942176675565E-3</v>
      </c>
      <c r="P122" s="27">
        <v>-0.4451</v>
      </c>
    </row>
    <row r="123" spans="1:16">
      <c r="A123" s="111" t="s">
        <v>77</v>
      </c>
      <c r="B123" s="11">
        <v>110</v>
      </c>
      <c r="C123" s="11">
        <v>5</v>
      </c>
      <c r="D123" s="69">
        <v>0.47088999999999998</v>
      </c>
      <c r="E123" s="69">
        <v>38610</v>
      </c>
      <c r="F123" s="69">
        <v>330</v>
      </c>
      <c r="G123" s="69">
        <v>4464</v>
      </c>
      <c r="H123" s="69">
        <v>72</v>
      </c>
      <c r="I123" s="67">
        <v>952000</v>
      </c>
      <c r="J123" s="105">
        <v>9900</v>
      </c>
      <c r="K123" s="9"/>
      <c r="L123" s="24">
        <v>22.664923885266159</v>
      </c>
      <c r="M123" s="25">
        <v>0.46265596910192658</v>
      </c>
      <c r="N123" s="26">
        <v>0.11583082544140773</v>
      </c>
      <c r="O123" s="26">
        <v>1.0552247132805353E-3</v>
      </c>
      <c r="P123" s="27">
        <v>0.47088999999999998</v>
      </c>
    </row>
    <row r="124" spans="1:16">
      <c r="A124" s="111" t="s">
        <v>78</v>
      </c>
      <c r="B124" s="11">
        <v>110</v>
      </c>
      <c r="C124" s="11">
        <v>5</v>
      </c>
      <c r="D124" s="69">
        <v>0.57728000000000002</v>
      </c>
      <c r="E124" s="69">
        <v>25500</v>
      </c>
      <c r="F124" s="69">
        <v>300</v>
      </c>
      <c r="G124" s="69">
        <v>2893</v>
      </c>
      <c r="H124" s="69">
        <v>70</v>
      </c>
      <c r="I124" s="67">
        <v>620700</v>
      </c>
      <c r="J124" s="105">
        <v>8400</v>
      </c>
      <c r="K124" s="9"/>
      <c r="L124" s="24">
        <v>22.384407967076669</v>
      </c>
      <c r="M124" s="25">
        <v>0.46126044283510204</v>
      </c>
      <c r="N124" s="26">
        <v>0.11366009642856958</v>
      </c>
      <c r="O124" s="26">
        <v>1.526190832308448E-3</v>
      </c>
      <c r="P124" s="27">
        <v>0.57728000000000002</v>
      </c>
    </row>
    <row r="125" spans="1:16">
      <c r="A125" s="111" t="s">
        <v>79</v>
      </c>
      <c r="B125" s="11">
        <v>110</v>
      </c>
      <c r="C125" s="11">
        <v>5</v>
      </c>
      <c r="D125" s="69">
        <v>0.10315000000000001</v>
      </c>
      <c r="E125" s="69">
        <v>32880</v>
      </c>
      <c r="F125" s="69">
        <v>310</v>
      </c>
      <c r="G125" s="69">
        <v>4145</v>
      </c>
      <c r="H125" s="69">
        <v>71</v>
      </c>
      <c r="I125" s="67">
        <v>825400</v>
      </c>
      <c r="J125" s="105">
        <v>7600</v>
      </c>
      <c r="K125" s="9"/>
      <c r="L125" s="24">
        <v>23.094481456087181</v>
      </c>
      <c r="M125" s="25">
        <v>0.46871995465393368</v>
      </c>
      <c r="N125" s="26">
        <v>0.1262968424733871</v>
      </c>
      <c r="O125" s="26">
        <v>1.2324317617681158E-3</v>
      </c>
      <c r="P125" s="27">
        <v>0.10315000000000001</v>
      </c>
    </row>
    <row r="126" spans="1:16">
      <c r="A126" s="111" t="s">
        <v>80</v>
      </c>
      <c r="B126" s="11">
        <v>110</v>
      </c>
      <c r="C126" s="11">
        <v>5</v>
      </c>
      <c r="D126" s="69">
        <v>-2.9152000000000002E-3</v>
      </c>
      <c r="E126" s="69">
        <v>36330</v>
      </c>
      <c r="F126" s="69">
        <v>210</v>
      </c>
      <c r="G126" s="69">
        <v>3908</v>
      </c>
      <c r="H126" s="69">
        <v>55</v>
      </c>
      <c r="I126" s="67">
        <v>957200</v>
      </c>
      <c r="J126" s="105">
        <v>9400</v>
      </c>
      <c r="K126" s="9"/>
      <c r="L126" s="24">
        <v>24.250632724215777</v>
      </c>
      <c r="M126" s="25">
        <v>0.49386187695078426</v>
      </c>
      <c r="N126" s="26">
        <v>0.10776777691886547</v>
      </c>
      <c r="O126" s="26">
        <v>8.1830860443779876E-4</v>
      </c>
      <c r="P126" s="27">
        <v>-2.9152000000000002E-3</v>
      </c>
    </row>
    <row r="127" spans="1:16">
      <c r="A127" s="111" t="s">
        <v>81</v>
      </c>
      <c r="B127" s="11">
        <v>110</v>
      </c>
      <c r="C127" s="11">
        <v>5</v>
      </c>
      <c r="D127" s="69">
        <v>0.17280000000000001</v>
      </c>
      <c r="E127" s="69">
        <v>33600</v>
      </c>
      <c r="F127" s="69">
        <v>210</v>
      </c>
      <c r="G127" s="69">
        <v>3085</v>
      </c>
      <c r="H127" s="69">
        <v>46</v>
      </c>
      <c r="I127" s="67">
        <v>888200</v>
      </c>
      <c r="J127" s="105">
        <v>6500</v>
      </c>
      <c r="K127" s="9"/>
      <c r="L127" s="24">
        <v>24.231991474236533</v>
      </c>
      <c r="M127" s="25">
        <v>0.49239795790700286</v>
      </c>
      <c r="N127" s="26">
        <v>9.1984713057323281E-2</v>
      </c>
      <c r="O127" s="26">
        <v>7.422249403616606E-4</v>
      </c>
      <c r="P127" s="27">
        <v>0.17280000000000001</v>
      </c>
    </row>
    <row r="128" spans="1:16">
      <c r="A128" s="111" t="s">
        <v>82</v>
      </c>
      <c r="B128" s="11">
        <v>110</v>
      </c>
      <c r="C128" s="11">
        <v>5</v>
      </c>
      <c r="D128" s="69">
        <v>1.7502E-2</v>
      </c>
      <c r="E128" s="69">
        <v>34570</v>
      </c>
      <c r="F128" s="69">
        <v>250</v>
      </c>
      <c r="G128" s="69">
        <v>3783</v>
      </c>
      <c r="H128" s="69">
        <v>59</v>
      </c>
      <c r="I128" s="67">
        <v>913600</v>
      </c>
      <c r="J128" s="105">
        <v>9800</v>
      </c>
      <c r="K128" s="9"/>
      <c r="L128" s="24">
        <v>24.339154474774745</v>
      </c>
      <c r="M128" s="25">
        <v>0.49812577616959836</v>
      </c>
      <c r="N128" s="26">
        <v>0.10963184645497137</v>
      </c>
      <c r="O128" s="26">
        <v>9.4061475957155115E-4</v>
      </c>
      <c r="P128" s="27">
        <v>1.7502E-2</v>
      </c>
    </row>
    <row r="129" spans="1:16">
      <c r="A129" s="111" t="s">
        <v>83</v>
      </c>
      <c r="B129" s="11">
        <v>110</v>
      </c>
      <c r="C129" s="11">
        <v>5</v>
      </c>
      <c r="D129" s="69">
        <v>0.21740000000000001</v>
      </c>
      <c r="E129" s="69">
        <v>29720</v>
      </c>
      <c r="F129" s="69">
        <v>140</v>
      </c>
      <c r="G129" s="69">
        <v>3148</v>
      </c>
      <c r="H129" s="69">
        <v>49</v>
      </c>
      <c r="I129" s="67">
        <v>823400</v>
      </c>
      <c r="J129" s="105">
        <v>4800</v>
      </c>
      <c r="K129" s="9"/>
      <c r="L129" s="24">
        <v>25.490781162750601</v>
      </c>
      <c r="M129" s="25">
        <v>0.51754061534438689</v>
      </c>
      <c r="N129" s="26">
        <v>0.10611717638281054</v>
      </c>
      <c r="O129" s="26">
        <v>8.6128431258642498E-4</v>
      </c>
      <c r="P129" s="27">
        <v>0.21740000000000001</v>
      </c>
    </row>
    <row r="130" spans="1:16">
      <c r="A130" s="111" t="s">
        <v>84</v>
      </c>
      <c r="B130" s="11">
        <v>110</v>
      </c>
      <c r="C130" s="11">
        <v>5</v>
      </c>
      <c r="D130" s="69">
        <v>-3.7513999999999999E-2</v>
      </c>
      <c r="E130" s="69">
        <v>33480</v>
      </c>
      <c r="F130" s="69">
        <v>280</v>
      </c>
      <c r="G130" s="69">
        <v>4195</v>
      </c>
      <c r="H130" s="69">
        <v>70</v>
      </c>
      <c r="I130" s="67">
        <v>835800</v>
      </c>
      <c r="J130" s="105">
        <v>9200</v>
      </c>
      <c r="K130" s="9"/>
      <c r="L130" s="24">
        <v>22.922025004323093</v>
      </c>
      <c r="M130" s="25">
        <v>0.46752960484829004</v>
      </c>
      <c r="N130" s="26">
        <v>0.12552963984260984</v>
      </c>
      <c r="O130" s="26">
        <v>1.1693520955705812E-3</v>
      </c>
      <c r="P130" s="27">
        <v>-3.7513999999999999E-2</v>
      </c>
    </row>
    <row r="131" spans="1:16">
      <c r="A131" s="111" t="s">
        <v>85</v>
      </c>
      <c r="B131" s="11">
        <v>110</v>
      </c>
      <c r="C131" s="11">
        <v>5</v>
      </c>
      <c r="D131" s="69">
        <v>2.1961000000000001E-2</v>
      </c>
      <c r="E131" s="69">
        <v>37260</v>
      </c>
      <c r="F131" s="69">
        <v>200</v>
      </c>
      <c r="G131" s="69">
        <v>3979</v>
      </c>
      <c r="H131" s="69">
        <v>58</v>
      </c>
      <c r="I131" s="67">
        <v>952100</v>
      </c>
      <c r="J131" s="105">
        <v>6700</v>
      </c>
      <c r="K131" s="9"/>
      <c r="L131" s="24">
        <v>23.553436233705391</v>
      </c>
      <c r="M131" s="25">
        <v>0.4792504584376267</v>
      </c>
      <c r="N131" s="26">
        <v>0.10698696201444838</v>
      </c>
      <c r="O131" s="26">
        <v>8.294080130841064E-4</v>
      </c>
      <c r="P131" s="27">
        <v>2.1961000000000001E-2</v>
      </c>
    </row>
    <row r="132" spans="1:16">
      <c r="A132" s="111" t="s">
        <v>86</v>
      </c>
      <c r="B132" s="11">
        <v>110</v>
      </c>
      <c r="C132" s="11">
        <v>5</v>
      </c>
      <c r="D132" s="69">
        <v>-1.1797E-2</v>
      </c>
      <c r="E132" s="69">
        <v>34660</v>
      </c>
      <c r="F132" s="69">
        <v>200</v>
      </c>
      <c r="G132" s="69">
        <v>3857</v>
      </c>
      <c r="H132" s="69">
        <v>66</v>
      </c>
      <c r="I132" s="67">
        <v>907100</v>
      </c>
      <c r="J132" s="105">
        <v>6800</v>
      </c>
      <c r="K132" s="9"/>
      <c r="L132" s="24">
        <v>24.063764562001946</v>
      </c>
      <c r="M132" s="25">
        <v>0.49049829754935448</v>
      </c>
      <c r="N132" s="26">
        <v>0.11148613187618758</v>
      </c>
      <c r="O132" s="26">
        <v>1.0047829074825401E-3</v>
      </c>
      <c r="P132" s="27">
        <v>-1.1797E-2</v>
      </c>
    </row>
    <row r="133" spans="1:16">
      <c r="A133" s="111" t="s">
        <v>87</v>
      </c>
      <c r="B133" s="11">
        <v>110</v>
      </c>
      <c r="C133" s="11">
        <v>5</v>
      </c>
      <c r="D133" s="69">
        <v>0.12466000000000001</v>
      </c>
      <c r="E133" s="69">
        <v>27740</v>
      </c>
      <c r="F133" s="69">
        <v>220</v>
      </c>
      <c r="G133" s="69">
        <v>3022</v>
      </c>
      <c r="H133" s="69">
        <v>50</v>
      </c>
      <c r="I133" s="67">
        <v>740800</v>
      </c>
      <c r="J133" s="105">
        <v>7800</v>
      </c>
      <c r="K133" s="9"/>
      <c r="L133" s="24">
        <v>24.485502025568231</v>
      </c>
      <c r="M133" s="25">
        <v>0.49823167105412131</v>
      </c>
      <c r="N133" s="26">
        <v>0.10914096017862274</v>
      </c>
      <c r="O133" s="26">
        <v>9.9941158950366026E-4</v>
      </c>
      <c r="P133" s="27">
        <v>0.12466000000000001</v>
      </c>
    </row>
    <row r="134" spans="1:16">
      <c r="A134" s="111" t="s">
        <v>88</v>
      </c>
      <c r="B134" s="11">
        <v>110</v>
      </c>
      <c r="C134" s="11">
        <v>5</v>
      </c>
      <c r="D134" s="69">
        <v>0.25603999999999999</v>
      </c>
      <c r="E134" s="69">
        <v>33280</v>
      </c>
      <c r="F134" s="69">
        <v>170</v>
      </c>
      <c r="G134" s="69">
        <v>4219</v>
      </c>
      <c r="H134" s="69">
        <v>58</v>
      </c>
      <c r="I134" s="67">
        <v>799200</v>
      </c>
      <c r="J134" s="105">
        <v>5600</v>
      </c>
      <c r="K134" s="9"/>
      <c r="L134" s="24">
        <v>22.044349269314392</v>
      </c>
      <c r="M134" s="25">
        <v>0.44734920954127344</v>
      </c>
      <c r="N134" s="26">
        <v>0.12700650779462946</v>
      </c>
      <c r="O134" s="26">
        <v>9.2960587850142808E-4</v>
      </c>
      <c r="P134" s="27">
        <v>0.25603999999999999</v>
      </c>
    </row>
    <row r="135" spans="1:16">
      <c r="A135" s="111" t="s">
        <v>89</v>
      </c>
      <c r="B135" s="11">
        <v>110</v>
      </c>
      <c r="C135" s="11">
        <v>5</v>
      </c>
      <c r="D135" s="69">
        <v>0.12962000000000001</v>
      </c>
      <c r="E135" s="69">
        <v>35800</v>
      </c>
      <c r="F135" s="69">
        <v>230</v>
      </c>
      <c r="G135" s="69">
        <v>3574</v>
      </c>
      <c r="H135" s="69">
        <v>55</v>
      </c>
      <c r="I135" s="67">
        <v>896000</v>
      </c>
      <c r="J135" s="105">
        <v>7800</v>
      </c>
      <c r="K135" s="9"/>
      <c r="L135" s="24">
        <v>22.962954540588957</v>
      </c>
      <c r="M135" s="25">
        <v>0.46516034647871407</v>
      </c>
      <c r="N135" s="26">
        <v>0.10001641612494178</v>
      </c>
      <c r="O135" s="26">
        <v>8.3241023738597297E-4</v>
      </c>
      <c r="P135" s="27">
        <v>0.12962000000000001</v>
      </c>
    </row>
    <row r="136" spans="1:16">
      <c r="A136" s="111" t="s">
        <v>90</v>
      </c>
      <c r="B136" s="11">
        <v>110</v>
      </c>
      <c r="C136" s="11">
        <v>5</v>
      </c>
      <c r="D136" s="69">
        <v>0.27843000000000001</v>
      </c>
      <c r="E136" s="69">
        <v>36810</v>
      </c>
      <c r="F136" s="69">
        <v>260</v>
      </c>
      <c r="G136" s="69">
        <v>3748</v>
      </c>
      <c r="H136" s="69">
        <v>53</v>
      </c>
      <c r="I136" s="67">
        <v>940300</v>
      </c>
      <c r="J136" s="105">
        <v>9900</v>
      </c>
      <c r="K136" s="9"/>
      <c r="L136" s="24">
        <v>23.45393852464678</v>
      </c>
      <c r="M136" s="25">
        <v>0.48248735539259019</v>
      </c>
      <c r="N136" s="26">
        <v>0.10200783534269042</v>
      </c>
      <c r="O136" s="26">
        <v>8.0472479265158233E-4</v>
      </c>
      <c r="P136" s="27">
        <v>0.27843000000000001</v>
      </c>
    </row>
    <row r="137" spans="1:16">
      <c r="A137" s="111" t="s">
        <v>91</v>
      </c>
      <c r="B137" s="11">
        <v>110</v>
      </c>
      <c r="C137" s="11">
        <v>5</v>
      </c>
      <c r="D137" s="69">
        <v>0.16858999999999999</v>
      </c>
      <c r="E137" s="69">
        <v>33500</v>
      </c>
      <c r="F137" s="69">
        <v>320</v>
      </c>
      <c r="G137" s="69">
        <v>4012</v>
      </c>
      <c r="H137" s="69">
        <v>60</v>
      </c>
      <c r="I137" s="69">
        <v>848000</v>
      </c>
      <c r="J137" s="5">
        <v>11000</v>
      </c>
      <c r="K137" s="9"/>
      <c r="L137" s="24">
        <v>23.118653045893598</v>
      </c>
      <c r="M137" s="25">
        <v>0.47072120927671823</v>
      </c>
      <c r="N137" s="26">
        <v>0.11998194122943429</v>
      </c>
      <c r="O137" s="26">
        <v>1.062608682389758E-3</v>
      </c>
      <c r="P137" s="27">
        <v>0.16858999999999999</v>
      </c>
    </row>
    <row r="138" spans="1:16">
      <c r="A138" s="111" t="s">
        <v>92</v>
      </c>
      <c r="B138" s="11">
        <v>110</v>
      </c>
      <c r="C138" s="11">
        <v>5</v>
      </c>
      <c r="D138" s="69">
        <v>0.28087000000000001</v>
      </c>
      <c r="E138" s="69">
        <v>28340</v>
      </c>
      <c r="F138" s="69">
        <v>350</v>
      </c>
      <c r="G138" s="69">
        <v>3704</v>
      </c>
      <c r="H138" s="69">
        <v>67</v>
      </c>
      <c r="I138" s="67">
        <v>695700</v>
      </c>
      <c r="J138" s="105">
        <v>9000</v>
      </c>
      <c r="K138" s="9"/>
      <c r="L138" s="24">
        <v>22.371220929824251</v>
      </c>
      <c r="M138" s="25">
        <v>0.45376127959172519</v>
      </c>
      <c r="N138" s="26">
        <v>0.13093956658177483</v>
      </c>
      <c r="O138" s="26">
        <v>1.4313131119155107E-3</v>
      </c>
      <c r="P138" s="27">
        <v>0.28087000000000001</v>
      </c>
    </row>
    <row r="139" spans="1:16">
      <c r="A139" s="111" t="s">
        <v>93</v>
      </c>
      <c r="B139" s="11">
        <v>110</v>
      </c>
      <c r="C139" s="11">
        <v>5</v>
      </c>
      <c r="D139" s="69">
        <v>0.17377000000000001</v>
      </c>
      <c r="E139" s="69">
        <v>29340</v>
      </c>
      <c r="F139" s="69">
        <v>160</v>
      </c>
      <c r="G139" s="69">
        <v>2914</v>
      </c>
      <c r="H139" s="69">
        <v>45</v>
      </c>
      <c r="I139" s="67">
        <v>778000</v>
      </c>
      <c r="J139" s="105">
        <v>5800</v>
      </c>
      <c r="K139" s="9"/>
      <c r="L139" s="24">
        <v>24.265866506690703</v>
      </c>
      <c r="M139" s="25">
        <v>0.49426417905640868</v>
      </c>
      <c r="N139" s="26">
        <v>9.9501403091986365E-2</v>
      </c>
      <c r="O139" s="26">
        <v>8.1328200718551479E-4</v>
      </c>
      <c r="P139" s="27">
        <v>0.17377000000000001</v>
      </c>
    </row>
    <row r="140" spans="1:16">
      <c r="A140" s="111" t="s">
        <v>95</v>
      </c>
      <c r="B140" s="11">
        <v>110</v>
      </c>
      <c r="C140" s="11">
        <v>5</v>
      </c>
      <c r="D140" s="69">
        <v>0.25629000000000002</v>
      </c>
      <c r="E140" s="69">
        <v>33820</v>
      </c>
      <c r="F140" s="69">
        <v>260</v>
      </c>
      <c r="G140" s="69">
        <v>4042</v>
      </c>
      <c r="H140" s="69">
        <v>62</v>
      </c>
      <c r="I140" s="67">
        <v>825800</v>
      </c>
      <c r="J140" s="105">
        <v>8900</v>
      </c>
      <c r="K140" s="9"/>
      <c r="L140" s="24">
        <v>22.214521912552549</v>
      </c>
      <c r="M140" s="25">
        <v>0.45379383486147157</v>
      </c>
      <c r="N140" s="26">
        <v>0.11973537338939721</v>
      </c>
      <c r="O140" s="26">
        <v>1.0252985982637482E-3</v>
      </c>
      <c r="P140" s="27">
        <v>0.25629000000000002</v>
      </c>
    </row>
    <row r="141" spans="1:16">
      <c r="A141" s="111" t="s">
        <v>96</v>
      </c>
      <c r="B141" s="11">
        <v>110</v>
      </c>
      <c r="C141" s="11">
        <v>5</v>
      </c>
      <c r="D141" s="69">
        <v>0.34864000000000001</v>
      </c>
      <c r="E141" s="69">
        <v>32020</v>
      </c>
      <c r="F141" s="69">
        <v>200</v>
      </c>
      <c r="G141" s="69">
        <v>3256</v>
      </c>
      <c r="H141" s="69">
        <v>49</v>
      </c>
      <c r="I141" s="67">
        <v>799800</v>
      </c>
      <c r="J141" s="105">
        <v>6500</v>
      </c>
      <c r="K141" s="9"/>
      <c r="L141" s="24">
        <v>22.892331565270794</v>
      </c>
      <c r="M141" s="25">
        <v>0.4655581567685253</v>
      </c>
      <c r="N141" s="26">
        <v>0.10187387728710942</v>
      </c>
      <c r="O141" s="26">
        <v>8.2843307517283069E-4</v>
      </c>
      <c r="P141" s="27">
        <v>0.34864000000000001</v>
      </c>
    </row>
    <row r="142" spans="1:16">
      <c r="A142" s="111" t="s">
        <v>97</v>
      </c>
      <c r="B142" s="11">
        <v>110</v>
      </c>
      <c r="C142" s="11">
        <v>5</v>
      </c>
      <c r="D142" s="69">
        <v>0.17000999999999999</v>
      </c>
      <c r="E142" s="69">
        <v>39310</v>
      </c>
      <c r="F142" s="69">
        <v>320</v>
      </c>
      <c r="G142" s="69">
        <v>4295</v>
      </c>
      <c r="H142" s="69">
        <v>74</v>
      </c>
      <c r="I142" s="67">
        <v>1026300</v>
      </c>
      <c r="J142" s="105">
        <v>9200</v>
      </c>
      <c r="K142" s="9"/>
      <c r="L142" s="24">
        <v>23.766948038960599</v>
      </c>
      <c r="M142" s="25">
        <v>0.48234873377842069</v>
      </c>
      <c r="N142" s="26">
        <v>0.10946112095501893</v>
      </c>
      <c r="O142" s="26">
        <v>1.0410057442352637E-3</v>
      </c>
      <c r="P142" s="27">
        <v>0.17000999999999999</v>
      </c>
    </row>
    <row r="143" spans="1:16">
      <c r="A143" s="111" t="s">
        <v>98</v>
      </c>
      <c r="B143" s="11">
        <v>110</v>
      </c>
      <c r="C143" s="11">
        <v>5</v>
      </c>
      <c r="D143" s="69">
        <v>5.9329E-2</v>
      </c>
      <c r="E143" s="69">
        <v>38270</v>
      </c>
      <c r="F143" s="69">
        <v>260</v>
      </c>
      <c r="G143" s="69">
        <v>4078</v>
      </c>
      <c r="H143" s="69">
        <v>57</v>
      </c>
      <c r="I143" s="67">
        <v>951000</v>
      </c>
      <c r="J143" s="105">
        <v>10000</v>
      </c>
      <c r="K143" s="9"/>
      <c r="L143" s="24">
        <v>22.459113778357903</v>
      </c>
      <c r="M143" s="25">
        <v>0.45753506133933641</v>
      </c>
      <c r="N143" s="26">
        <v>0.10675507405909203</v>
      </c>
      <c r="O143" s="26">
        <v>8.2801805501727776E-4</v>
      </c>
      <c r="P143" s="27">
        <v>5.9329E-2</v>
      </c>
    </row>
    <row r="144" spans="1:16">
      <c r="A144" s="111"/>
      <c r="B144" s="11"/>
      <c r="C144" s="11"/>
      <c r="I144" s="67"/>
      <c r="J144" s="105"/>
      <c r="K144" s="9"/>
      <c r="L144" s="24"/>
      <c r="M144" s="25"/>
      <c r="N144" s="26"/>
      <c r="O144" s="26"/>
      <c r="P144" s="27"/>
    </row>
    <row r="145" spans="1:16">
      <c r="A145" s="111" t="s">
        <v>56</v>
      </c>
      <c r="B145" s="11">
        <v>110</v>
      </c>
      <c r="C145" s="11">
        <v>5</v>
      </c>
      <c r="D145" s="69">
        <v>0.28309000000000001</v>
      </c>
      <c r="E145" s="69">
        <v>109800</v>
      </c>
      <c r="F145" s="69">
        <v>1000</v>
      </c>
      <c r="G145" s="69">
        <v>95490</v>
      </c>
      <c r="H145" s="69">
        <v>870</v>
      </c>
      <c r="I145" s="67">
        <v>164500</v>
      </c>
      <c r="J145" s="105">
        <v>1500</v>
      </c>
      <c r="K145" s="9"/>
      <c r="L145" s="24">
        <v>1.3519063654272168</v>
      </c>
      <c r="M145" s="25">
        <v>2.7300864590653874E-2</v>
      </c>
      <c r="N145" s="26">
        <v>0.87127513526804778</v>
      </c>
      <c r="O145" s="26">
        <v>5.6017030183173194E-3</v>
      </c>
      <c r="P145" s="27">
        <v>0.28309000000000001</v>
      </c>
    </row>
    <row r="146" spans="1:16">
      <c r="A146" s="111" t="s">
        <v>57</v>
      </c>
      <c r="B146" s="11">
        <v>110</v>
      </c>
      <c r="C146" s="11">
        <v>5</v>
      </c>
      <c r="D146" s="69">
        <v>0.27311000000000002</v>
      </c>
      <c r="E146" s="69">
        <v>110380</v>
      </c>
      <c r="F146" s="69">
        <v>950</v>
      </c>
      <c r="G146" s="69">
        <v>96160</v>
      </c>
      <c r="H146" s="69">
        <v>830</v>
      </c>
      <c r="I146" s="69">
        <v>164500</v>
      </c>
      <c r="J146" s="5">
        <v>1700</v>
      </c>
      <c r="K146" s="9"/>
      <c r="L146" s="24">
        <v>1.3473492567625425</v>
      </c>
      <c r="M146" s="25">
        <v>2.7231963782972324E-2</v>
      </c>
      <c r="N146" s="26">
        <v>0.87277808312435956</v>
      </c>
      <c r="O146" s="26">
        <v>5.3094360441526154E-3</v>
      </c>
      <c r="P146" s="27">
        <v>0.27311000000000002</v>
      </c>
    </row>
    <row r="147" spans="1:16">
      <c r="A147" s="111" t="s">
        <v>58</v>
      </c>
      <c r="B147" s="11">
        <v>110</v>
      </c>
      <c r="C147" s="11">
        <v>5</v>
      </c>
      <c r="D147" s="69">
        <v>-1.8176999999999999E-2</v>
      </c>
      <c r="E147" s="69">
        <v>111800</v>
      </c>
      <c r="F147" s="69">
        <v>1200</v>
      </c>
      <c r="G147" s="69">
        <v>97000</v>
      </c>
      <c r="H147" s="69">
        <v>1000</v>
      </c>
      <c r="I147" s="67">
        <v>167900</v>
      </c>
      <c r="J147" s="105">
        <v>1800</v>
      </c>
      <c r="K147" s="9"/>
      <c r="L147" s="24">
        <v>1.3607896469874021</v>
      </c>
      <c r="M147" s="25">
        <v>2.7592224843629786E-2</v>
      </c>
      <c r="N147" s="26">
        <v>0.86921997430126152</v>
      </c>
      <c r="O147" s="26">
        <v>6.4561744400244789E-3</v>
      </c>
      <c r="P147" s="27">
        <v>-1.8176999999999999E-2</v>
      </c>
    </row>
    <row r="148" spans="1:16">
      <c r="A148" s="111" t="s">
        <v>59</v>
      </c>
      <c r="B148" s="11">
        <v>110</v>
      </c>
      <c r="C148" s="11">
        <v>5</v>
      </c>
      <c r="D148" s="69">
        <v>0.19220000000000001</v>
      </c>
      <c r="E148" s="67">
        <v>109600</v>
      </c>
      <c r="F148" s="67">
        <v>1200</v>
      </c>
      <c r="G148" s="69">
        <v>95600</v>
      </c>
      <c r="H148" s="69">
        <v>1100</v>
      </c>
      <c r="I148" s="67">
        <v>163800</v>
      </c>
      <c r="J148" s="105">
        <v>1700</v>
      </c>
      <c r="K148" s="9"/>
      <c r="L148" s="24">
        <v>1.3617163142218072</v>
      </c>
      <c r="M148" s="25">
        <v>2.7580698946671863E-2</v>
      </c>
      <c r="N148" s="26">
        <v>0.87387055298835759</v>
      </c>
      <c r="O148" s="26">
        <v>6.9271190943519566E-3</v>
      </c>
      <c r="P148" s="27">
        <v>0.19220000000000001</v>
      </c>
    </row>
    <row r="149" spans="1:16">
      <c r="A149" s="111" t="s">
        <v>60</v>
      </c>
      <c r="B149" s="11">
        <v>110</v>
      </c>
      <c r="C149" s="11">
        <v>5</v>
      </c>
      <c r="D149" s="69">
        <v>-2.3619999999999999E-2</v>
      </c>
      <c r="E149" s="67">
        <v>110000</v>
      </c>
      <c r="F149" s="67">
        <v>1100</v>
      </c>
      <c r="G149" s="67">
        <v>95300</v>
      </c>
      <c r="H149" s="67">
        <v>1000</v>
      </c>
      <c r="I149" s="67">
        <v>165400</v>
      </c>
      <c r="J149" s="105">
        <v>1600</v>
      </c>
      <c r="K149" s="9"/>
      <c r="L149" s="24">
        <v>1.3648358832723426</v>
      </c>
      <c r="M149" s="25">
        <v>2.7602482687078031E-2</v>
      </c>
      <c r="N149" s="26">
        <v>0.86796054217354845</v>
      </c>
      <c r="O149" s="26">
        <v>6.2789971958206797E-3</v>
      </c>
      <c r="P149" s="27">
        <v>-2.3619999999999999E-2</v>
      </c>
    </row>
    <row r="150" spans="1:16">
      <c r="A150" s="111" t="s">
        <v>61</v>
      </c>
      <c r="B150" s="11">
        <v>110</v>
      </c>
      <c r="C150" s="11">
        <v>5</v>
      </c>
      <c r="D150" s="69">
        <v>0.39905000000000002</v>
      </c>
      <c r="E150" s="69">
        <v>109100</v>
      </c>
      <c r="F150" s="69">
        <v>1100</v>
      </c>
      <c r="G150" s="69">
        <v>94690</v>
      </c>
      <c r="H150" s="69">
        <v>930</v>
      </c>
      <c r="I150" s="67">
        <v>162400</v>
      </c>
      <c r="J150" s="105">
        <v>1600</v>
      </c>
      <c r="K150" s="9"/>
      <c r="L150" s="24">
        <v>1.3573527116509079</v>
      </c>
      <c r="M150" s="25">
        <v>2.7563835646493492E-2</v>
      </c>
      <c r="N150" s="26">
        <v>0.86951911338168564</v>
      </c>
      <c r="O150" s="26">
        <v>6.1081882170381987E-3</v>
      </c>
      <c r="P150" s="27">
        <v>0.39905000000000002</v>
      </c>
    </row>
    <row r="151" spans="1:16">
      <c r="A151" s="111" t="s">
        <v>62</v>
      </c>
      <c r="B151" s="11">
        <v>110</v>
      </c>
      <c r="C151" s="11">
        <v>5</v>
      </c>
      <c r="D151" s="69">
        <v>0.33942</v>
      </c>
      <c r="E151" s="69">
        <v>108300</v>
      </c>
      <c r="F151" s="69">
        <v>1100</v>
      </c>
      <c r="G151" s="69">
        <v>93900</v>
      </c>
      <c r="H151" s="69">
        <v>1000</v>
      </c>
      <c r="I151" s="69">
        <v>161300</v>
      </c>
      <c r="J151" s="5">
        <v>1500</v>
      </c>
      <c r="K151" s="9"/>
      <c r="L151" s="24">
        <v>1.3628606466794073</v>
      </c>
      <c r="M151" s="25">
        <v>2.7586915031983985E-2</v>
      </c>
      <c r="N151" s="26">
        <v>0.86863415623022433</v>
      </c>
      <c r="O151" s="26">
        <v>6.3799156876826434E-3</v>
      </c>
      <c r="P151" s="27">
        <v>0.33942</v>
      </c>
    </row>
    <row r="152" spans="1:16">
      <c r="A152" s="111" t="s">
        <v>63</v>
      </c>
      <c r="B152" s="11">
        <v>110</v>
      </c>
      <c r="C152" s="11">
        <v>5</v>
      </c>
      <c r="D152" s="69">
        <v>0.42376999999999998</v>
      </c>
      <c r="E152" s="69">
        <v>107700</v>
      </c>
      <c r="F152" s="69">
        <v>1000</v>
      </c>
      <c r="G152" s="69">
        <v>93930</v>
      </c>
      <c r="H152" s="69">
        <v>930</v>
      </c>
      <c r="I152" s="67">
        <v>159700</v>
      </c>
      <c r="J152" s="105">
        <v>1600</v>
      </c>
      <c r="K152" s="9"/>
      <c r="L152" s="24">
        <v>1.3534964787063168</v>
      </c>
      <c r="M152" s="25">
        <v>2.7379585025291333E-2</v>
      </c>
      <c r="N152" s="26">
        <v>0.87375240869616211</v>
      </c>
      <c r="O152" s="26">
        <v>5.9190591741640234E-3</v>
      </c>
      <c r="P152" s="27">
        <v>0.42376999999999998</v>
      </c>
    </row>
    <row r="153" spans="1:16">
      <c r="A153" s="111" t="s">
        <v>64</v>
      </c>
      <c r="B153" s="11">
        <v>110</v>
      </c>
      <c r="C153" s="11">
        <v>5</v>
      </c>
      <c r="D153" s="69">
        <v>0.31047999999999998</v>
      </c>
      <c r="E153" s="69">
        <v>107800</v>
      </c>
      <c r="F153" s="69">
        <v>1100</v>
      </c>
      <c r="G153" s="69">
        <v>93590</v>
      </c>
      <c r="H153" s="69">
        <v>980</v>
      </c>
      <c r="I153" s="69">
        <v>160000</v>
      </c>
      <c r="J153" s="5">
        <v>1500</v>
      </c>
      <c r="K153" s="9"/>
      <c r="L153" s="24">
        <v>1.361882875956794</v>
      </c>
      <c r="M153" s="25">
        <v>2.7578716472084826E-2</v>
      </c>
      <c r="N153" s="26">
        <v>0.86978207531557061</v>
      </c>
      <c r="O153" s="26">
        <v>6.3467802117922719E-3</v>
      </c>
      <c r="P153" s="27">
        <v>0.31047999999999998</v>
      </c>
    </row>
    <row r="154" spans="1:16">
      <c r="A154" s="111" t="s">
        <v>65</v>
      </c>
      <c r="B154" s="11">
        <v>110</v>
      </c>
      <c r="C154" s="11">
        <v>5</v>
      </c>
      <c r="D154" s="69">
        <v>0.31686999999999999</v>
      </c>
      <c r="E154" s="69">
        <v>106600</v>
      </c>
      <c r="F154" s="69">
        <v>1100</v>
      </c>
      <c r="G154" s="69">
        <v>92740</v>
      </c>
      <c r="H154" s="69">
        <v>990</v>
      </c>
      <c r="I154" s="67">
        <v>157600</v>
      </c>
      <c r="J154" s="105">
        <v>1600</v>
      </c>
      <c r="K154" s="9"/>
      <c r="L154" s="24">
        <v>1.3564818770950633</v>
      </c>
      <c r="M154" s="25">
        <v>2.7480370884875246E-2</v>
      </c>
      <c r="N154" s="26">
        <v>0.871584812149373</v>
      </c>
      <c r="O154" s="26">
        <v>6.4583503529830567E-3</v>
      </c>
      <c r="P154" s="27">
        <v>0.31686999999999999</v>
      </c>
    </row>
    <row r="155" spans="1:16">
      <c r="A155" s="111" t="s">
        <v>66</v>
      </c>
      <c r="B155" s="11">
        <v>110</v>
      </c>
      <c r="C155" s="11">
        <v>5</v>
      </c>
      <c r="D155" s="69">
        <v>0.32173000000000002</v>
      </c>
      <c r="E155" s="69">
        <v>107000</v>
      </c>
      <c r="F155" s="69">
        <v>1100</v>
      </c>
      <c r="G155" s="69">
        <v>93080</v>
      </c>
      <c r="H155" s="69">
        <v>980</v>
      </c>
      <c r="I155" s="69">
        <v>157500</v>
      </c>
      <c r="J155" s="5">
        <v>1500</v>
      </c>
      <c r="K155" s="9"/>
      <c r="L155" s="24">
        <v>1.354113857105157</v>
      </c>
      <c r="M155" s="25">
        <v>2.7403043411120799E-2</v>
      </c>
      <c r="N155" s="26">
        <v>0.87150997824935805</v>
      </c>
      <c r="O155" s="26">
        <v>6.4004232015545592E-3</v>
      </c>
      <c r="P155" s="27">
        <v>0.32173000000000002</v>
      </c>
    </row>
    <row r="156" spans="1:16">
      <c r="A156" s="111" t="s">
        <v>67</v>
      </c>
      <c r="B156" s="11">
        <v>110</v>
      </c>
      <c r="C156" s="11">
        <v>5</v>
      </c>
      <c r="D156" s="69">
        <v>0.31520999999999999</v>
      </c>
      <c r="E156" s="69">
        <v>106300</v>
      </c>
      <c r="F156" s="69">
        <v>1100</v>
      </c>
      <c r="G156" s="69">
        <v>92130</v>
      </c>
      <c r="H156" s="69">
        <v>980</v>
      </c>
      <c r="I156" s="69">
        <v>155600</v>
      </c>
      <c r="J156" s="5">
        <v>1400</v>
      </c>
      <c r="K156" s="9"/>
      <c r="L156" s="24">
        <v>1.3434429253409665</v>
      </c>
      <c r="M156" s="25">
        <v>2.7144741611509985E-2</v>
      </c>
      <c r="N156" s="26">
        <v>0.86829554662252817</v>
      </c>
      <c r="O156" s="26">
        <v>6.4309840022926529E-3</v>
      </c>
      <c r="P156" s="27">
        <v>0.31520999999999999</v>
      </c>
    </row>
    <row r="157" spans="1:16">
      <c r="A157" s="111" t="s">
        <v>68</v>
      </c>
      <c r="B157" s="11">
        <v>110</v>
      </c>
      <c r="C157" s="11">
        <v>5</v>
      </c>
      <c r="D157" s="69">
        <v>1.754E-2</v>
      </c>
      <c r="E157" s="69">
        <v>105800</v>
      </c>
      <c r="F157" s="69">
        <v>1000</v>
      </c>
      <c r="G157" s="69">
        <v>91970</v>
      </c>
      <c r="H157" s="69">
        <v>930</v>
      </c>
      <c r="I157" s="69">
        <v>154900</v>
      </c>
      <c r="J157" s="5">
        <v>1500</v>
      </c>
      <c r="K157" s="9"/>
      <c r="L157" s="24">
        <v>1.3463683853858741</v>
      </c>
      <c r="M157" s="25">
        <v>2.7283331739437425E-2</v>
      </c>
      <c r="N157" s="26">
        <v>0.87088394791565971</v>
      </c>
      <c r="O157" s="26">
        <v>6.0161081663612902E-3</v>
      </c>
      <c r="P157" s="27">
        <v>1.754E-2</v>
      </c>
    </row>
    <row r="158" spans="1:16">
      <c r="A158" s="111" t="s">
        <v>69</v>
      </c>
      <c r="B158" s="11">
        <v>110</v>
      </c>
      <c r="C158" s="11">
        <v>5</v>
      </c>
      <c r="D158" s="69">
        <v>0.33337</v>
      </c>
      <c r="E158" s="69">
        <v>104200</v>
      </c>
      <c r="F158" s="69">
        <v>1100</v>
      </c>
      <c r="G158" s="69">
        <v>90760</v>
      </c>
      <c r="H158" s="69">
        <v>920</v>
      </c>
      <c r="I158" s="69">
        <v>154300</v>
      </c>
      <c r="J158" s="5">
        <v>1600</v>
      </c>
      <c r="K158" s="9"/>
      <c r="L158" s="24">
        <v>1.3648693288246601</v>
      </c>
      <c r="M158" s="25">
        <v>2.7596490378303098E-2</v>
      </c>
      <c r="N158" s="26">
        <v>0.87262275799866662</v>
      </c>
      <c r="O158" s="26">
        <v>6.3738204906489404E-3</v>
      </c>
      <c r="P158" s="27">
        <v>0.33337</v>
      </c>
    </row>
    <row r="159" spans="1:16">
      <c r="A159" s="111" t="s">
        <v>70</v>
      </c>
      <c r="B159" s="11">
        <v>110</v>
      </c>
      <c r="C159" s="11">
        <v>5</v>
      </c>
      <c r="D159" s="69">
        <v>0.40748000000000001</v>
      </c>
      <c r="E159" s="69">
        <v>104900</v>
      </c>
      <c r="F159" s="69">
        <v>1100</v>
      </c>
      <c r="G159" s="69">
        <v>91240</v>
      </c>
      <c r="H159" s="69">
        <v>940</v>
      </c>
      <c r="I159" s="67">
        <v>155000</v>
      </c>
      <c r="J159" s="105">
        <v>1500</v>
      </c>
      <c r="K159" s="9"/>
      <c r="L159" s="24">
        <v>1.3595558679546724</v>
      </c>
      <c r="M159" s="25">
        <v>2.7555759094468661E-2</v>
      </c>
      <c r="N159" s="26">
        <v>0.87138394788326889</v>
      </c>
      <c r="O159" s="26">
        <v>6.3930570684943662E-3</v>
      </c>
      <c r="P159" s="27">
        <v>0.40748000000000001</v>
      </c>
    </row>
    <row r="160" spans="1:16">
      <c r="A160" s="111" t="s">
        <v>71</v>
      </c>
      <c r="B160" s="11">
        <v>110</v>
      </c>
      <c r="C160" s="11">
        <v>5</v>
      </c>
      <c r="D160" s="69">
        <v>0.43009999999999998</v>
      </c>
      <c r="E160" s="69">
        <v>103700</v>
      </c>
      <c r="F160" s="69">
        <v>1100</v>
      </c>
      <c r="G160" s="69">
        <v>90180</v>
      </c>
      <c r="H160" s="69">
        <v>920</v>
      </c>
      <c r="I160" s="69">
        <v>153000</v>
      </c>
      <c r="J160" s="5">
        <v>1400</v>
      </c>
      <c r="K160" s="9"/>
      <c r="L160" s="24">
        <v>1.3603406946162386</v>
      </c>
      <c r="M160" s="25">
        <v>2.7572184560896863E-2</v>
      </c>
      <c r="N160" s="26">
        <v>0.87122683038723236</v>
      </c>
      <c r="O160" s="26">
        <v>6.3992240428379608E-3</v>
      </c>
      <c r="P160" s="27">
        <v>0.43009999999999998</v>
      </c>
    </row>
    <row r="161" spans="1:16">
      <c r="A161" s="111" t="s">
        <v>72</v>
      </c>
      <c r="B161" s="11">
        <v>110</v>
      </c>
      <c r="C161" s="11">
        <v>5</v>
      </c>
      <c r="D161" s="69">
        <v>0.69923000000000002</v>
      </c>
      <c r="E161" s="69">
        <v>103200</v>
      </c>
      <c r="F161" s="69">
        <v>1100</v>
      </c>
      <c r="G161" s="69">
        <v>89660</v>
      </c>
      <c r="H161" s="69">
        <v>940</v>
      </c>
      <c r="I161" s="67">
        <v>152000</v>
      </c>
      <c r="J161" s="105">
        <v>1500</v>
      </c>
      <c r="K161" s="9"/>
      <c r="L161" s="24">
        <v>1.3541980616614715</v>
      </c>
      <c r="M161" s="25">
        <v>2.7445455440026554E-2</v>
      </c>
      <c r="N161" s="26">
        <v>0.87039984333854326</v>
      </c>
      <c r="O161" s="26">
        <v>6.4946357598757824E-3</v>
      </c>
      <c r="P161" s="27">
        <v>0.69923000000000002</v>
      </c>
    </row>
    <row r="162" spans="1:16">
      <c r="A162" s="111" t="s">
        <v>73</v>
      </c>
      <c r="B162" s="11">
        <v>110</v>
      </c>
      <c r="C162" s="11">
        <v>5</v>
      </c>
      <c r="D162" s="69">
        <v>0.31568000000000002</v>
      </c>
      <c r="E162" s="69">
        <v>105100</v>
      </c>
      <c r="F162" s="69">
        <v>1200</v>
      </c>
      <c r="G162" s="69">
        <v>91400</v>
      </c>
      <c r="H162" s="69">
        <v>1000</v>
      </c>
      <c r="I162" s="67">
        <v>154100</v>
      </c>
      <c r="J162" s="105">
        <v>1600</v>
      </c>
      <c r="K162" s="9"/>
      <c r="L162" s="24">
        <v>1.3526755943348105</v>
      </c>
      <c r="M162" s="25">
        <v>2.7414855016982938E-2</v>
      </c>
      <c r="N162" s="26">
        <v>0.87125091388632592</v>
      </c>
      <c r="O162" s="26">
        <v>6.8760991609050368E-3</v>
      </c>
      <c r="P162" s="27">
        <v>0.31568000000000002</v>
      </c>
    </row>
    <row r="163" spans="1:16">
      <c r="A163" s="111" t="s">
        <v>74</v>
      </c>
      <c r="B163" s="11">
        <v>110</v>
      </c>
      <c r="C163" s="11">
        <v>5</v>
      </c>
      <c r="D163" s="69">
        <v>0.42897000000000002</v>
      </c>
      <c r="E163" s="67">
        <v>105100</v>
      </c>
      <c r="F163" s="67">
        <v>1100</v>
      </c>
      <c r="G163" s="67">
        <v>91410</v>
      </c>
      <c r="H163" s="67">
        <v>950</v>
      </c>
      <c r="I163" s="69">
        <v>155600</v>
      </c>
      <c r="J163" s="5">
        <v>1700</v>
      </c>
      <c r="K163" s="9"/>
      <c r="L163" s="24">
        <v>1.3587780579836533</v>
      </c>
      <c r="M163" s="25">
        <v>2.7499882156239625E-2</v>
      </c>
      <c r="N163" s="26">
        <v>0.87134623674342515</v>
      </c>
      <c r="O163" s="26">
        <v>6.414182582554797E-3</v>
      </c>
      <c r="P163" s="27">
        <v>0.42897000000000002</v>
      </c>
    </row>
    <row r="164" spans="1:16">
      <c r="A164" s="111" t="s">
        <v>75</v>
      </c>
      <c r="B164" s="11">
        <v>110</v>
      </c>
      <c r="C164" s="11">
        <v>5</v>
      </c>
      <c r="D164" s="69">
        <v>0.28400999999999998</v>
      </c>
      <c r="E164" s="69">
        <v>103050</v>
      </c>
      <c r="F164" s="69">
        <v>960</v>
      </c>
      <c r="G164" s="69">
        <v>89700</v>
      </c>
      <c r="H164" s="69">
        <v>870</v>
      </c>
      <c r="I164" s="67">
        <v>154000</v>
      </c>
      <c r="J164" s="105">
        <v>1500</v>
      </c>
      <c r="K164" s="9"/>
      <c r="L164" s="24">
        <v>1.3695584285915019</v>
      </c>
      <c r="M164" s="25">
        <v>2.7737558988813252E-2</v>
      </c>
      <c r="N164" s="26">
        <v>0.87205567745426638</v>
      </c>
      <c r="O164" s="26">
        <v>5.8530305143017604E-3</v>
      </c>
      <c r="P164" s="27">
        <v>0.28400999999999998</v>
      </c>
    </row>
    <row r="165" spans="1:16">
      <c r="A165" s="111" t="s">
        <v>130</v>
      </c>
      <c r="B165" s="11">
        <v>110</v>
      </c>
      <c r="C165" s="11">
        <v>5</v>
      </c>
      <c r="D165" s="69">
        <v>0.43767</v>
      </c>
      <c r="E165" s="69">
        <v>103490</v>
      </c>
      <c r="F165" s="69">
        <v>940</v>
      </c>
      <c r="G165" s="69">
        <v>90040</v>
      </c>
      <c r="H165" s="69">
        <v>800</v>
      </c>
      <c r="I165" s="67">
        <v>155000</v>
      </c>
      <c r="J165" s="105">
        <v>1600</v>
      </c>
      <c r="K165" s="9"/>
      <c r="L165" s="24">
        <v>1.3637255453121324</v>
      </c>
      <c r="M165" s="25">
        <v>2.7619262965233173E-2</v>
      </c>
      <c r="N165" s="26">
        <v>0.87163942660373273</v>
      </c>
      <c r="O165" s="26">
        <v>5.527348606955646E-3</v>
      </c>
      <c r="P165" s="27">
        <v>0.43767</v>
      </c>
    </row>
    <row r="166" spans="1:16">
      <c r="A166" s="111" t="s">
        <v>131</v>
      </c>
      <c r="B166" s="11">
        <v>110</v>
      </c>
      <c r="C166" s="11">
        <v>5</v>
      </c>
      <c r="D166" s="69">
        <v>0.28415000000000001</v>
      </c>
      <c r="E166" s="69">
        <v>104500</v>
      </c>
      <c r="F166" s="69">
        <v>1100</v>
      </c>
      <c r="G166" s="69">
        <v>90560</v>
      </c>
      <c r="H166" s="69">
        <v>930</v>
      </c>
      <c r="I166" s="67">
        <v>154700</v>
      </c>
      <c r="J166" s="105">
        <v>1500</v>
      </c>
      <c r="K166" s="9"/>
      <c r="L166" s="24">
        <v>1.3459090873846793</v>
      </c>
      <c r="M166" s="25">
        <v>2.7200895453771402E-2</v>
      </c>
      <c r="N166" s="26">
        <v>0.86820021758697252</v>
      </c>
      <c r="O166" s="26">
        <v>6.3721040331859323E-3</v>
      </c>
      <c r="P166" s="27">
        <v>0.28415000000000001</v>
      </c>
    </row>
    <row r="167" spans="1:16">
      <c r="A167" s="111" t="s">
        <v>132</v>
      </c>
      <c r="B167" s="11">
        <v>110</v>
      </c>
      <c r="C167" s="11">
        <v>5</v>
      </c>
      <c r="D167" s="69">
        <v>0.35416999999999998</v>
      </c>
      <c r="E167" s="69">
        <v>103300</v>
      </c>
      <c r="F167" s="69">
        <v>1100</v>
      </c>
      <c r="G167" s="69">
        <v>89800</v>
      </c>
      <c r="H167" s="69">
        <v>1000</v>
      </c>
      <c r="I167" s="69">
        <v>153200</v>
      </c>
      <c r="J167" s="5">
        <v>1600</v>
      </c>
      <c r="K167" s="9"/>
      <c r="L167" s="24">
        <v>1.3442511846337117</v>
      </c>
      <c r="M167" s="25">
        <v>2.7248914935216771E-2</v>
      </c>
      <c r="N167" s="26">
        <v>0.87091502308299495</v>
      </c>
      <c r="O167" s="26">
        <v>6.6970926659492931E-3</v>
      </c>
      <c r="P167" s="27">
        <v>0.35416999999999998</v>
      </c>
    </row>
    <row r="168" spans="1:16" s="1" customFormat="1">
      <c r="A168" s="113" t="s">
        <v>133</v>
      </c>
      <c r="B168" s="11">
        <v>110</v>
      </c>
      <c r="C168" s="11">
        <v>5</v>
      </c>
      <c r="D168" s="2">
        <v>8.1279000000000004E-2</v>
      </c>
      <c r="E168" s="2">
        <v>101700</v>
      </c>
      <c r="F168" s="2">
        <v>1200</v>
      </c>
      <c r="G168" s="2">
        <v>88100</v>
      </c>
      <c r="H168" s="2">
        <v>1000</v>
      </c>
      <c r="I168" s="85">
        <v>151600</v>
      </c>
      <c r="J168" s="110">
        <v>1500</v>
      </c>
      <c r="K168" s="9"/>
      <c r="L168" s="24">
        <v>1.3480230645454596</v>
      </c>
      <c r="M168" s="25">
        <v>2.7342039737601482E-2</v>
      </c>
      <c r="N168" s="26">
        <v>0.86787009239609325</v>
      </c>
      <c r="O168" s="26">
        <v>7.091617132001158E-3</v>
      </c>
      <c r="P168" s="27">
        <v>8.1279000000000004E-2</v>
      </c>
    </row>
    <row r="169" spans="1:16">
      <c r="A169" s="111" t="s">
        <v>134</v>
      </c>
      <c r="B169" s="11">
        <v>110</v>
      </c>
      <c r="C169" s="11">
        <v>5</v>
      </c>
      <c r="D169" s="69">
        <v>0.31952000000000003</v>
      </c>
      <c r="E169" s="69">
        <v>100400</v>
      </c>
      <c r="F169" s="69">
        <v>1100</v>
      </c>
      <c r="G169" s="69">
        <v>87390</v>
      </c>
      <c r="H169" s="69">
        <v>940</v>
      </c>
      <c r="I169" s="69">
        <v>153000</v>
      </c>
      <c r="J169" s="5">
        <v>1500</v>
      </c>
      <c r="K169" s="9"/>
      <c r="L169" s="24">
        <v>1.3758529862212499</v>
      </c>
      <c r="M169" s="25">
        <v>2.7903944794641655E-2</v>
      </c>
      <c r="N169" s="26">
        <v>0.8720227062223409</v>
      </c>
      <c r="O169" s="26">
        <v>6.6820903809348738E-3</v>
      </c>
      <c r="P169" s="27">
        <v>0.31952000000000003</v>
      </c>
    </row>
    <row r="170" spans="1:16">
      <c r="A170" s="111"/>
      <c r="B170" s="2"/>
      <c r="C170" s="2"/>
      <c r="I170" s="69"/>
      <c r="K170" s="9"/>
      <c r="L170" s="24"/>
      <c r="M170" s="25"/>
      <c r="N170" s="26"/>
      <c r="O170" s="26"/>
      <c r="P170" s="27"/>
    </row>
    <row r="171" spans="1:16">
      <c r="A171" s="111" t="s">
        <v>101</v>
      </c>
      <c r="B171" s="2">
        <v>163</v>
      </c>
      <c r="C171" s="2">
        <v>7.4</v>
      </c>
      <c r="D171" s="69">
        <v>7.7822000000000002E-2</v>
      </c>
      <c r="E171" s="69">
        <v>50900</v>
      </c>
      <c r="F171" s="69">
        <v>3000</v>
      </c>
      <c r="G171" s="69">
        <v>39000</v>
      </c>
      <c r="H171" s="69">
        <v>2300</v>
      </c>
      <c r="I171" s="67">
        <v>414000</v>
      </c>
      <c r="J171" s="105">
        <v>13000</v>
      </c>
      <c r="K171" s="9"/>
      <c r="L171" s="24">
        <v>7.5462003746986497</v>
      </c>
      <c r="M171" s="25">
        <v>0.26709527935850658</v>
      </c>
      <c r="N171" s="26">
        <v>0.76762054806237423</v>
      </c>
      <c r="O171" s="26">
        <v>3.1942228815233342E-2</v>
      </c>
      <c r="P171" s="27">
        <v>7.7822000000000002E-2</v>
      </c>
    </row>
    <row r="172" spans="1:16">
      <c r="A172" s="111" t="s">
        <v>102</v>
      </c>
      <c r="B172" s="2">
        <v>163</v>
      </c>
      <c r="C172" s="2">
        <v>7.4</v>
      </c>
      <c r="D172" s="69">
        <v>0.26638000000000001</v>
      </c>
      <c r="E172" s="69">
        <v>1246</v>
      </c>
      <c r="F172" s="69">
        <v>34</v>
      </c>
      <c r="G172" s="69">
        <v>682</v>
      </c>
      <c r="H172" s="69">
        <v>29</v>
      </c>
      <c r="I172" s="67">
        <v>231200</v>
      </c>
      <c r="J172" s="105">
        <v>2300</v>
      </c>
      <c r="K172" s="9"/>
      <c r="L172" s="24">
        <v>166.7771190062179</v>
      </c>
      <c r="M172" s="25">
        <v>4.1498643069933578</v>
      </c>
      <c r="N172" s="26">
        <v>0.54836041859751516</v>
      </c>
      <c r="O172" s="26">
        <v>1.3827311251079938E-2</v>
      </c>
      <c r="P172" s="27">
        <v>0.26638000000000001</v>
      </c>
    </row>
    <row r="173" spans="1:16">
      <c r="A173" s="111" t="s">
        <v>103</v>
      </c>
      <c r="B173" s="2">
        <v>163</v>
      </c>
      <c r="C173" s="2">
        <v>7.4</v>
      </c>
      <c r="D173" s="69">
        <v>0.42815999999999999</v>
      </c>
      <c r="E173" s="69">
        <v>901</v>
      </c>
      <c r="F173" s="69">
        <v>47</v>
      </c>
      <c r="G173" s="69">
        <v>317</v>
      </c>
      <c r="H173" s="69">
        <v>23</v>
      </c>
      <c r="I173" s="67">
        <v>280000</v>
      </c>
      <c r="J173" s="105">
        <v>13000</v>
      </c>
      <c r="K173" s="9"/>
      <c r="L173" s="24">
        <v>281.1876269895676</v>
      </c>
      <c r="M173" s="25">
        <v>7.1230706680121552</v>
      </c>
      <c r="N173" s="26">
        <v>0.35247980389740252</v>
      </c>
      <c r="O173" s="26">
        <v>1.5719978335505459E-2</v>
      </c>
      <c r="P173" s="27">
        <v>0.42815999999999999</v>
      </c>
    </row>
    <row r="174" spans="1:16">
      <c r="A174" s="111" t="s">
        <v>104</v>
      </c>
      <c r="B174" s="2">
        <v>163</v>
      </c>
      <c r="C174" s="2">
        <v>7.4</v>
      </c>
      <c r="D174" s="69">
        <v>2.3733000000000001E-2</v>
      </c>
      <c r="E174" s="69">
        <v>907</v>
      </c>
      <c r="F174" s="69">
        <v>32</v>
      </c>
      <c r="G174" s="69">
        <v>304</v>
      </c>
      <c r="H174" s="69">
        <v>26</v>
      </c>
      <c r="I174" s="69">
        <v>314100</v>
      </c>
      <c r="J174" s="5">
        <v>2300</v>
      </c>
      <c r="K174" s="9"/>
      <c r="L174" s="24">
        <v>314.28955892422226</v>
      </c>
      <c r="M174" s="25">
        <v>8.0462899347928936</v>
      </c>
      <c r="N174" s="26">
        <v>0.33578868946648444</v>
      </c>
      <c r="O174" s="26">
        <v>1.550460665034699E-2</v>
      </c>
      <c r="P174" s="27">
        <v>2.3733000000000001E-2</v>
      </c>
    </row>
    <row r="175" spans="1:16">
      <c r="A175" s="111" t="s">
        <v>105</v>
      </c>
      <c r="B175" s="2">
        <v>163</v>
      </c>
      <c r="C175" s="2">
        <v>7.4</v>
      </c>
      <c r="D175" s="69">
        <v>5.9949000000000002E-2</v>
      </c>
      <c r="E175" s="69">
        <v>2580</v>
      </c>
      <c r="F175" s="69">
        <v>200</v>
      </c>
      <c r="G175" s="69">
        <v>1910</v>
      </c>
      <c r="H175" s="69">
        <v>210</v>
      </c>
      <c r="I175" s="67">
        <v>222200</v>
      </c>
      <c r="J175" s="105">
        <v>1500</v>
      </c>
      <c r="K175" s="9"/>
      <c r="L175" s="24">
        <v>76.555597190607443</v>
      </c>
      <c r="M175" s="25">
        <v>3.3909950483213462</v>
      </c>
      <c r="N175" s="26">
        <v>0.74167463786599053</v>
      </c>
      <c r="O175" s="26">
        <v>4.9796156361563072E-2</v>
      </c>
      <c r="P175" s="27">
        <v>5.9949000000000002E-2</v>
      </c>
    </row>
    <row r="176" spans="1:16">
      <c r="A176" s="111" t="s">
        <v>106</v>
      </c>
      <c r="B176" s="2">
        <v>163</v>
      </c>
      <c r="C176" s="2">
        <v>7.4</v>
      </c>
      <c r="D176" s="69">
        <v>-0.14804999999999999</v>
      </c>
      <c r="E176" s="69">
        <v>4530</v>
      </c>
      <c r="F176" s="69">
        <v>540</v>
      </c>
      <c r="G176" s="69">
        <v>2960</v>
      </c>
      <c r="H176" s="69">
        <v>320</v>
      </c>
      <c r="I176" s="67">
        <v>97300</v>
      </c>
      <c r="J176" s="105">
        <v>2100</v>
      </c>
      <c r="K176" s="9"/>
      <c r="L176" s="24">
        <v>19.935964493845269</v>
      </c>
      <c r="M176" s="25">
        <v>1.2645006053479564</v>
      </c>
      <c r="N176" s="26">
        <v>0.6546260386781545</v>
      </c>
      <c r="O176" s="26">
        <v>5.2576354875830768E-2</v>
      </c>
      <c r="P176" s="27">
        <v>-0.14804999999999999</v>
      </c>
    </row>
    <row r="177" spans="1:16">
      <c r="A177" s="111" t="s">
        <v>107</v>
      </c>
      <c r="B177" s="2">
        <v>163</v>
      </c>
      <c r="C177" s="2">
        <v>7.4</v>
      </c>
      <c r="D177" s="69">
        <v>0.21476999999999999</v>
      </c>
      <c r="E177" s="69">
        <v>833</v>
      </c>
      <c r="F177" s="69">
        <v>31</v>
      </c>
      <c r="G177" s="69">
        <v>183</v>
      </c>
      <c r="H177" s="69">
        <v>15</v>
      </c>
      <c r="I177" s="69">
        <v>321500</v>
      </c>
      <c r="J177" s="5">
        <v>3700</v>
      </c>
      <c r="K177" s="9"/>
      <c r="L177" s="24">
        <v>353.09787432347895</v>
      </c>
      <c r="M177" s="25">
        <v>9.3270490616908504</v>
      </c>
      <c r="N177" s="26">
        <v>0.22009281001744074</v>
      </c>
      <c r="O177" s="26">
        <v>9.888133788443337E-3</v>
      </c>
      <c r="P177" s="27">
        <v>0.21476999999999999</v>
      </c>
    </row>
    <row r="178" spans="1:16">
      <c r="A178" s="111" t="s">
        <v>108</v>
      </c>
      <c r="B178" s="2">
        <v>163</v>
      </c>
      <c r="C178" s="2">
        <v>7.4</v>
      </c>
      <c r="D178" s="69">
        <v>6.5218999999999999E-2</v>
      </c>
      <c r="E178" s="69">
        <v>1794</v>
      </c>
      <c r="F178" s="69">
        <v>38</v>
      </c>
      <c r="G178" s="69">
        <v>197</v>
      </c>
      <c r="H178" s="69">
        <v>16</v>
      </c>
      <c r="I178" s="69">
        <v>779200</v>
      </c>
      <c r="J178" s="5">
        <v>4600</v>
      </c>
      <c r="K178" s="9"/>
      <c r="L178" s="24">
        <v>395.10445504600801</v>
      </c>
      <c r="M178" s="25">
        <v>8.9205492142026124</v>
      </c>
      <c r="N178" s="26">
        <v>0.11001288513829353</v>
      </c>
      <c r="O178" s="26">
        <v>4.6084676799611844E-3</v>
      </c>
      <c r="P178" s="27">
        <v>6.5218999999999999E-2</v>
      </c>
    </row>
    <row r="179" spans="1:16">
      <c r="A179" s="111" t="s">
        <v>109</v>
      </c>
      <c r="B179" s="2">
        <v>163</v>
      </c>
      <c r="C179" s="2">
        <v>7.4</v>
      </c>
      <c r="D179" s="69">
        <v>0.27944999999999998</v>
      </c>
      <c r="E179" s="67">
        <v>1484</v>
      </c>
      <c r="F179" s="67">
        <v>40</v>
      </c>
      <c r="G179" s="67">
        <v>252</v>
      </c>
      <c r="H179" s="67">
        <v>19</v>
      </c>
      <c r="I179" s="67">
        <v>614500</v>
      </c>
      <c r="J179" s="105">
        <v>8600</v>
      </c>
      <c r="K179" s="9"/>
      <c r="L179" s="24">
        <v>376.94751644193292</v>
      </c>
      <c r="M179" s="25">
        <v>8.7950444993765426</v>
      </c>
      <c r="N179" s="26">
        <v>0.17012432175489775</v>
      </c>
      <c r="O179" s="26">
        <v>6.7983983928258038E-3</v>
      </c>
      <c r="P179" s="27">
        <v>0.27944999999999998</v>
      </c>
    </row>
    <row r="180" spans="1:16">
      <c r="A180" s="111" t="s">
        <v>110</v>
      </c>
      <c r="B180" s="2">
        <v>163</v>
      </c>
      <c r="C180" s="2">
        <v>7.4</v>
      </c>
      <c r="D180" s="69">
        <v>-6.1969999999999997E-2</v>
      </c>
      <c r="E180" s="67">
        <v>37200</v>
      </c>
      <c r="F180" s="67">
        <v>1800</v>
      </c>
      <c r="G180" s="67">
        <v>27900</v>
      </c>
      <c r="H180" s="67">
        <v>1400</v>
      </c>
      <c r="I180" s="67">
        <v>430600</v>
      </c>
      <c r="J180" s="105">
        <v>5900</v>
      </c>
      <c r="K180" s="9"/>
      <c r="L180" s="24">
        <v>10.545596356399189</v>
      </c>
      <c r="M180" s="25">
        <v>0.32650367557150878</v>
      </c>
      <c r="N180" s="26">
        <v>0.75138242108413178</v>
      </c>
      <c r="O180" s="26">
        <v>2.6140659057495599E-2</v>
      </c>
      <c r="P180" s="27">
        <v>-6.1969999999999997E-2</v>
      </c>
    </row>
    <row r="181" spans="1:16">
      <c r="A181" s="111" t="s">
        <v>111</v>
      </c>
      <c r="B181" s="2">
        <v>163</v>
      </c>
      <c r="C181" s="2">
        <v>7.4</v>
      </c>
      <c r="D181" s="69">
        <v>0.20857000000000001</v>
      </c>
      <c r="E181" s="67">
        <v>750</v>
      </c>
      <c r="F181" s="67">
        <v>29</v>
      </c>
      <c r="G181" s="67">
        <v>181</v>
      </c>
      <c r="H181" s="67">
        <v>16</v>
      </c>
      <c r="I181" s="67">
        <v>288800</v>
      </c>
      <c r="J181" s="105">
        <v>3000</v>
      </c>
      <c r="K181" s="9"/>
      <c r="L181" s="24">
        <v>349.26772298282384</v>
      </c>
      <c r="M181" s="25">
        <v>9.1637350289913115</v>
      </c>
      <c r="N181" s="26">
        <v>0.24177816571773839</v>
      </c>
      <c r="O181" s="26">
        <v>1.1642476542788598E-2</v>
      </c>
      <c r="P181" s="27">
        <v>0.20857000000000001</v>
      </c>
    </row>
    <row r="182" spans="1:16">
      <c r="A182" s="111" t="s">
        <v>112</v>
      </c>
      <c r="B182" s="2">
        <v>163</v>
      </c>
      <c r="C182" s="2">
        <v>7.4</v>
      </c>
      <c r="D182" s="69">
        <v>9.0765999999999999E-2</v>
      </c>
      <c r="E182" s="67">
        <v>711</v>
      </c>
      <c r="F182" s="67">
        <v>41</v>
      </c>
      <c r="G182" s="67">
        <v>330</v>
      </c>
      <c r="H182" s="67">
        <v>32</v>
      </c>
      <c r="I182" s="67">
        <v>182600</v>
      </c>
      <c r="J182" s="105">
        <v>2900</v>
      </c>
      <c r="K182" s="9"/>
      <c r="L182" s="24">
        <v>234.34097280977278</v>
      </c>
      <c r="M182" s="25">
        <v>7.1434124715987846</v>
      </c>
      <c r="N182" s="26">
        <v>0.46499052781577771</v>
      </c>
      <c r="O182" s="26">
        <v>2.6181909984231009E-2</v>
      </c>
      <c r="P182" s="27">
        <v>9.0765999999999999E-2</v>
      </c>
    </row>
    <row r="183" spans="1:16">
      <c r="A183" s="111" t="s">
        <v>113</v>
      </c>
      <c r="B183" s="2">
        <v>163</v>
      </c>
      <c r="C183" s="2">
        <v>7.4</v>
      </c>
      <c r="D183" s="69">
        <v>0.18382999999999999</v>
      </c>
      <c r="E183" s="67">
        <v>820</v>
      </c>
      <c r="F183" s="67">
        <v>30</v>
      </c>
      <c r="G183" s="67">
        <v>235</v>
      </c>
      <c r="H183" s="67">
        <v>20</v>
      </c>
      <c r="I183" s="67">
        <v>322400</v>
      </c>
      <c r="J183" s="105">
        <v>3200</v>
      </c>
      <c r="K183" s="9"/>
      <c r="L183" s="24">
        <v>360.86015363947467</v>
      </c>
      <c r="M183" s="25">
        <v>9.3640850388383843</v>
      </c>
      <c r="N183" s="26">
        <v>0.28711360805653813</v>
      </c>
      <c r="O183" s="26">
        <v>1.3274182341624103E-2</v>
      </c>
      <c r="P183" s="27">
        <v>0.18382999999999999</v>
      </c>
    </row>
    <row r="184" spans="1:16">
      <c r="A184" s="111" t="s">
        <v>114</v>
      </c>
      <c r="B184" s="2">
        <v>163</v>
      </c>
      <c r="C184" s="2">
        <v>7.4</v>
      </c>
      <c r="D184" s="69">
        <v>-5.8203999999999999E-2</v>
      </c>
      <c r="E184" s="67">
        <v>1271</v>
      </c>
      <c r="F184" s="67">
        <v>39</v>
      </c>
      <c r="G184" s="67">
        <v>201</v>
      </c>
      <c r="H184" s="67">
        <v>20</v>
      </c>
      <c r="I184" s="67">
        <v>555800</v>
      </c>
      <c r="J184" s="105">
        <v>8100</v>
      </c>
      <c r="K184" s="9"/>
      <c r="L184" s="24">
        <v>396.98961316709989</v>
      </c>
      <c r="M184" s="25">
        <v>9.8125673023476985</v>
      </c>
      <c r="N184" s="26">
        <v>0.158434688316717</v>
      </c>
      <c r="O184" s="26">
        <v>8.2334318016341404E-3</v>
      </c>
      <c r="P184" s="27">
        <v>-5.8203999999999999E-2</v>
      </c>
    </row>
    <row r="185" spans="1:16">
      <c r="A185" s="111" t="s">
        <v>115</v>
      </c>
      <c r="B185" s="2">
        <v>163</v>
      </c>
      <c r="C185" s="2">
        <v>7.4</v>
      </c>
      <c r="D185" s="69">
        <v>-0.12617999999999999</v>
      </c>
      <c r="E185" s="67">
        <v>167000</v>
      </c>
      <c r="F185" s="67">
        <v>22000</v>
      </c>
      <c r="G185" s="67">
        <v>123000</v>
      </c>
      <c r="H185" s="67">
        <v>16000</v>
      </c>
      <c r="I185" s="67">
        <v>1080000</v>
      </c>
      <c r="J185" s="105">
        <v>100000</v>
      </c>
      <c r="K185" s="9"/>
      <c r="L185" s="24">
        <v>6.6747275534332262</v>
      </c>
      <c r="M185" s="25">
        <v>0.27640446628577947</v>
      </c>
      <c r="N185" s="26">
        <v>0.73788453328022519</v>
      </c>
      <c r="O185" s="26">
        <v>6.8179143473966461E-2</v>
      </c>
      <c r="P185" s="27">
        <v>-0.12617999999999999</v>
      </c>
    </row>
    <row r="186" spans="1:16">
      <c r="A186" s="111" t="s">
        <v>116</v>
      </c>
      <c r="B186" s="2">
        <v>163</v>
      </c>
      <c r="C186" s="2">
        <v>7.4</v>
      </c>
      <c r="D186" s="69">
        <v>-0.15176999999999999</v>
      </c>
      <c r="E186" s="67">
        <v>6490</v>
      </c>
      <c r="F186" s="67">
        <v>550</v>
      </c>
      <c r="G186" s="67">
        <v>4610</v>
      </c>
      <c r="H186" s="67">
        <v>430</v>
      </c>
      <c r="I186" s="67">
        <v>285200</v>
      </c>
      <c r="J186" s="105">
        <v>2300</v>
      </c>
      <c r="K186" s="9"/>
      <c r="L186" s="24">
        <v>40.048816568703174</v>
      </c>
      <c r="M186" s="25">
        <v>1.9175177047077534</v>
      </c>
      <c r="N186" s="26">
        <v>0.71163286311203844</v>
      </c>
      <c r="O186" s="26">
        <v>4.4759067468542531E-2</v>
      </c>
      <c r="P186" s="27">
        <v>-0.15176999999999999</v>
      </c>
    </row>
    <row r="187" spans="1:16">
      <c r="A187" s="111" t="s">
        <v>117</v>
      </c>
      <c r="B187" s="2">
        <v>163</v>
      </c>
      <c r="C187" s="2">
        <v>7.4</v>
      </c>
      <c r="D187" s="69">
        <v>0.12531</v>
      </c>
      <c r="E187" s="67">
        <v>950</v>
      </c>
      <c r="F187" s="67">
        <v>41</v>
      </c>
      <c r="G187" s="67">
        <v>239</v>
      </c>
      <c r="H187" s="67">
        <v>21</v>
      </c>
      <c r="I187" s="67">
        <v>361000</v>
      </c>
      <c r="J187" s="105">
        <v>6100</v>
      </c>
      <c r="K187" s="9"/>
      <c r="L187" s="24">
        <v>350.76903031595026</v>
      </c>
      <c r="M187" s="25">
        <v>9.4279555852422696</v>
      </c>
      <c r="N187" s="26">
        <v>0.25204266475664211</v>
      </c>
      <c r="O187" s="26">
        <v>1.2313920192395146E-2</v>
      </c>
      <c r="P187" s="27">
        <v>0.12531</v>
      </c>
    </row>
    <row r="188" spans="1:16">
      <c r="A188" s="111" t="s">
        <v>118</v>
      </c>
      <c r="B188" s="2">
        <v>163</v>
      </c>
      <c r="C188" s="2">
        <v>7.4</v>
      </c>
      <c r="D188" s="69">
        <v>-1.5537E-2</v>
      </c>
      <c r="E188" s="67">
        <v>820</v>
      </c>
      <c r="F188" s="67">
        <v>31</v>
      </c>
      <c r="G188" s="67">
        <v>188</v>
      </c>
      <c r="H188" s="67">
        <v>18</v>
      </c>
      <c r="I188" s="67">
        <v>329400</v>
      </c>
      <c r="J188" s="105">
        <v>3300</v>
      </c>
      <c r="K188" s="9"/>
      <c r="L188" s="24">
        <v>371.11535307411947</v>
      </c>
      <c r="M188" s="25">
        <v>10.032510128176138</v>
      </c>
      <c r="N188" s="26">
        <v>0.22969088644523053</v>
      </c>
      <c r="O188" s="26">
        <v>1.1800221377616042E-2</v>
      </c>
      <c r="P188" s="27">
        <v>-1.5537E-2</v>
      </c>
    </row>
    <row r="189" spans="1:16">
      <c r="A189" s="111" t="s">
        <v>119</v>
      </c>
      <c r="B189" s="2">
        <v>163</v>
      </c>
      <c r="C189" s="2">
        <v>7.4</v>
      </c>
      <c r="D189" s="69">
        <v>0.21667</v>
      </c>
      <c r="E189" s="67">
        <v>727</v>
      </c>
      <c r="F189" s="67">
        <v>33</v>
      </c>
      <c r="G189" s="67">
        <v>281</v>
      </c>
      <c r="H189" s="67">
        <v>23</v>
      </c>
      <c r="I189" s="67">
        <v>221000</v>
      </c>
      <c r="J189" s="105">
        <v>1600</v>
      </c>
      <c r="K189" s="9"/>
      <c r="L189" s="24">
        <v>280.49942092882043</v>
      </c>
      <c r="M189" s="25">
        <v>8.214114838822324</v>
      </c>
      <c r="N189" s="26">
        <v>0.3872323894078698</v>
      </c>
      <c r="O189" s="26">
        <v>1.8088086101812284E-2</v>
      </c>
      <c r="P189" s="27">
        <v>0.21667</v>
      </c>
    </row>
    <row r="190" spans="1:16">
      <c r="A190" s="111" t="s">
        <v>120</v>
      </c>
      <c r="B190" s="2">
        <v>163</v>
      </c>
      <c r="C190" s="2">
        <v>7.4</v>
      </c>
      <c r="D190" s="69">
        <v>0.14283999999999999</v>
      </c>
      <c r="E190" s="67">
        <v>980</v>
      </c>
      <c r="F190" s="67">
        <v>40</v>
      </c>
      <c r="G190" s="67">
        <v>304</v>
      </c>
      <c r="H190" s="67">
        <v>24</v>
      </c>
      <c r="I190" s="67">
        <v>361900</v>
      </c>
      <c r="J190" s="105">
        <v>4100</v>
      </c>
      <c r="K190" s="9"/>
      <c r="L190" s="24">
        <v>336.62679715678729</v>
      </c>
      <c r="M190" s="25">
        <v>9.0548096648742984</v>
      </c>
      <c r="N190" s="26">
        <v>0.31077585851642997</v>
      </c>
      <c r="O190" s="26">
        <v>1.3784601267197001E-2</v>
      </c>
      <c r="P190" s="27">
        <v>0.14283999999999999</v>
      </c>
    </row>
    <row r="191" spans="1:16">
      <c r="A191" s="111" t="s">
        <v>121</v>
      </c>
      <c r="B191" s="2">
        <v>163</v>
      </c>
      <c r="C191" s="2">
        <v>7.4</v>
      </c>
      <c r="D191" s="69">
        <v>1.017E-2</v>
      </c>
      <c r="E191" s="67">
        <v>711</v>
      </c>
      <c r="F191" s="67">
        <v>33</v>
      </c>
      <c r="G191" s="67">
        <v>246</v>
      </c>
      <c r="H191" s="67">
        <v>23</v>
      </c>
      <c r="I191" s="67">
        <v>210900</v>
      </c>
      <c r="J191" s="105">
        <v>2500</v>
      </c>
      <c r="K191" s="9"/>
      <c r="L191" s="24">
        <v>276.42879128551368</v>
      </c>
      <c r="M191" s="25">
        <v>8.0432588064883053</v>
      </c>
      <c r="N191" s="26">
        <v>0.34662930255357977</v>
      </c>
      <c r="O191" s="26">
        <v>1.805772935427E-2</v>
      </c>
      <c r="P191" s="27">
        <v>1.017E-2</v>
      </c>
    </row>
    <row r="192" spans="1:16">
      <c r="A192" s="111" t="s">
        <v>122</v>
      </c>
      <c r="B192" s="2">
        <v>163</v>
      </c>
      <c r="C192" s="2">
        <v>7.4</v>
      </c>
      <c r="D192" s="69">
        <v>0.11836000000000001</v>
      </c>
      <c r="E192" s="67">
        <v>648</v>
      </c>
      <c r="F192" s="67">
        <v>33</v>
      </c>
      <c r="G192" s="67">
        <v>328</v>
      </c>
      <c r="H192" s="67">
        <v>26</v>
      </c>
      <c r="I192" s="67">
        <v>137200</v>
      </c>
      <c r="J192" s="105">
        <v>1900</v>
      </c>
      <c r="K192" s="9"/>
      <c r="L192" s="24">
        <v>194.83596634977971</v>
      </c>
      <c r="M192" s="25">
        <v>5.689949446566791</v>
      </c>
      <c r="N192" s="26">
        <v>0.50710583151357036</v>
      </c>
      <c r="O192" s="26">
        <v>2.3845135974220423E-2</v>
      </c>
      <c r="P192" s="27">
        <v>0.11836000000000001</v>
      </c>
    </row>
    <row r="193" spans="1:21">
      <c r="A193" s="111" t="s">
        <v>123</v>
      </c>
      <c r="B193" s="2">
        <v>163</v>
      </c>
      <c r="C193" s="2">
        <v>7.4</v>
      </c>
      <c r="D193" s="69">
        <v>0.21525</v>
      </c>
      <c r="E193" s="67">
        <v>522</v>
      </c>
      <c r="F193" s="67">
        <v>34</v>
      </c>
      <c r="G193" s="67">
        <v>217</v>
      </c>
      <c r="H193" s="67">
        <v>26</v>
      </c>
      <c r="I193" s="67">
        <v>139200</v>
      </c>
      <c r="J193" s="105">
        <v>1500</v>
      </c>
      <c r="K193" s="9"/>
      <c r="L193" s="24">
        <v>244.37356560790261</v>
      </c>
      <c r="M193" s="25">
        <v>8.9707687682457937</v>
      </c>
      <c r="N193" s="26">
        <v>0.41647505842977417</v>
      </c>
      <c r="O193" s="26">
        <v>2.8346224390095147E-2</v>
      </c>
      <c r="P193" s="27">
        <v>0.21525</v>
      </c>
    </row>
    <row r="194" spans="1:21">
      <c r="A194" s="111" t="s">
        <v>124</v>
      </c>
      <c r="B194" s="2">
        <v>163</v>
      </c>
      <c r="C194" s="2">
        <v>7.4</v>
      </c>
      <c r="D194" s="69">
        <v>4.5053999999999997E-2</v>
      </c>
      <c r="E194" s="67">
        <v>1463</v>
      </c>
      <c r="F194" s="67">
        <v>72</v>
      </c>
      <c r="G194" s="67">
        <v>198</v>
      </c>
      <c r="H194" s="67">
        <v>30</v>
      </c>
      <c r="I194" s="67">
        <v>653100</v>
      </c>
      <c r="J194" s="105">
        <v>7600</v>
      </c>
      <c r="K194" s="9"/>
      <c r="L194" s="24">
        <v>407.97201302356314</v>
      </c>
      <c r="M194" s="25">
        <v>12.24143436715298</v>
      </c>
      <c r="N194" s="26">
        <v>0.13558780530841474</v>
      </c>
      <c r="O194" s="26">
        <v>1.0780201215501521E-2</v>
      </c>
      <c r="P194" s="27">
        <v>4.5053999999999997E-2</v>
      </c>
    </row>
    <row r="195" spans="1:21">
      <c r="A195" s="111" t="s">
        <v>125</v>
      </c>
      <c r="B195" s="2">
        <v>163</v>
      </c>
      <c r="C195" s="2">
        <v>7.4</v>
      </c>
      <c r="D195" s="69">
        <v>0.27238000000000001</v>
      </c>
      <c r="E195" s="67">
        <v>880</v>
      </c>
      <c r="F195" s="67">
        <v>29</v>
      </c>
      <c r="G195" s="67">
        <v>181</v>
      </c>
      <c r="H195" s="67">
        <v>15</v>
      </c>
      <c r="I195" s="67">
        <v>336700</v>
      </c>
      <c r="J195" s="105">
        <v>1400</v>
      </c>
      <c r="K195" s="9"/>
      <c r="L195" s="24">
        <v>343.72440558896011</v>
      </c>
      <c r="M195" s="25">
        <v>9.0403920290278279</v>
      </c>
      <c r="N195" s="26">
        <v>0.2060609366912543</v>
      </c>
      <c r="O195" s="26">
        <v>9.1718434527527162E-3</v>
      </c>
      <c r="P195" s="27">
        <v>0.27238000000000001</v>
      </c>
    </row>
    <row r="196" spans="1:21">
      <c r="A196" s="111"/>
      <c r="B196" s="2"/>
      <c r="C196" s="2"/>
      <c r="E196" s="67"/>
      <c r="F196" s="67"/>
      <c r="I196" s="67"/>
      <c r="J196" s="105"/>
      <c r="K196" s="9"/>
      <c r="L196" s="24"/>
      <c r="M196" s="25"/>
      <c r="N196" s="26"/>
      <c r="O196" s="26"/>
      <c r="P196" s="27"/>
    </row>
    <row r="197" spans="1:21">
      <c r="A197" s="111" t="s">
        <v>765</v>
      </c>
      <c r="B197" s="69">
        <v>110</v>
      </c>
      <c r="C197" s="69">
        <v>5</v>
      </c>
      <c r="D197" s="69">
        <v>0.54208999999999996</v>
      </c>
      <c r="E197" s="69">
        <v>122000</v>
      </c>
      <c r="F197" s="69">
        <v>1600</v>
      </c>
      <c r="G197" s="69">
        <v>98100</v>
      </c>
      <c r="H197" s="69">
        <v>1300</v>
      </c>
      <c r="I197" s="67">
        <v>301400</v>
      </c>
      <c r="J197" s="105">
        <v>5000</v>
      </c>
      <c r="K197" s="17"/>
      <c r="L197" s="24">
        <v>2.2595351897050802</v>
      </c>
      <c r="M197" s="25">
        <v>4.6925075896322992E-2</v>
      </c>
      <c r="N197" s="26">
        <v>0.80558049735905268</v>
      </c>
      <c r="O197" s="26">
        <v>7.4958891856501718E-3</v>
      </c>
      <c r="P197" s="27">
        <v>0.54208999999999996</v>
      </c>
    </row>
    <row r="198" spans="1:21">
      <c r="A198" s="111" t="s">
        <v>766</v>
      </c>
      <c r="B198" s="69">
        <v>110</v>
      </c>
      <c r="C198" s="69">
        <v>5</v>
      </c>
      <c r="D198" s="69">
        <v>3.1909E-2</v>
      </c>
      <c r="E198" s="69">
        <v>61070</v>
      </c>
      <c r="F198" s="69">
        <v>430</v>
      </c>
      <c r="G198" s="69">
        <v>48980</v>
      </c>
      <c r="H198" s="69">
        <v>360</v>
      </c>
      <c r="I198" s="67">
        <v>408000</v>
      </c>
      <c r="J198" s="105">
        <v>2500</v>
      </c>
      <c r="K198" s="17"/>
      <c r="L198" s="24">
        <v>6.1526925838039173</v>
      </c>
      <c r="M198" s="25">
        <v>0.12501167021396531</v>
      </c>
      <c r="N198" s="26">
        <v>0.80350878193768394</v>
      </c>
      <c r="O198" s="26">
        <v>4.0816710932381865E-3</v>
      </c>
      <c r="P198" s="27">
        <v>3.1909E-2</v>
      </c>
    </row>
    <row r="199" spans="1:21">
      <c r="A199" s="111" t="s">
        <v>767</v>
      </c>
      <c r="B199" s="69">
        <v>110</v>
      </c>
      <c r="C199" s="69">
        <v>5</v>
      </c>
      <c r="D199" s="69">
        <v>0.15322</v>
      </c>
      <c r="E199" s="69">
        <v>56590</v>
      </c>
      <c r="F199" s="69">
        <v>390</v>
      </c>
      <c r="G199" s="69">
        <v>45680</v>
      </c>
      <c r="H199" s="69">
        <v>320</v>
      </c>
      <c r="I199" s="69">
        <v>455200</v>
      </c>
      <c r="J199" s="5">
        <v>4800</v>
      </c>
      <c r="K199" s="17"/>
      <c r="L199" s="24">
        <v>7.4301028028971841</v>
      </c>
      <c r="M199" s="25">
        <v>0.15169191376069682</v>
      </c>
      <c r="N199" s="26">
        <v>0.80869762608524798</v>
      </c>
      <c r="O199" s="26">
        <v>3.9662018262878228E-3</v>
      </c>
      <c r="P199" s="27">
        <v>0.15322</v>
      </c>
    </row>
    <row r="200" spans="1:21">
      <c r="A200" s="111" t="s">
        <v>768</v>
      </c>
      <c r="B200" s="69">
        <v>110</v>
      </c>
      <c r="C200" s="69">
        <v>5</v>
      </c>
      <c r="D200" s="69">
        <v>0.48938999999999999</v>
      </c>
      <c r="E200" s="69">
        <v>56540</v>
      </c>
      <c r="F200" s="69">
        <v>420</v>
      </c>
      <c r="G200" s="69">
        <v>45710</v>
      </c>
      <c r="H200" s="69">
        <v>290</v>
      </c>
      <c r="I200" s="67">
        <v>347600</v>
      </c>
      <c r="J200" s="105">
        <v>5300</v>
      </c>
      <c r="K200" s="17"/>
      <c r="L200" s="24">
        <v>5.6094673984482641</v>
      </c>
      <c r="M200" s="25">
        <v>0.12225056302770054</v>
      </c>
      <c r="N200" s="26">
        <v>0.80994435721626368</v>
      </c>
      <c r="O200" s="26">
        <v>3.9488535368849883E-3</v>
      </c>
      <c r="P200" s="27">
        <v>0.48938999999999999</v>
      </c>
    </row>
    <row r="201" spans="1:21">
      <c r="A201" s="111" t="s">
        <v>769</v>
      </c>
      <c r="B201" s="69">
        <v>110</v>
      </c>
      <c r="C201" s="69">
        <v>5</v>
      </c>
      <c r="D201" s="69">
        <v>-1.3919E-3</v>
      </c>
      <c r="E201" s="69">
        <v>41870</v>
      </c>
      <c r="F201" s="69">
        <v>420</v>
      </c>
      <c r="G201" s="69">
        <v>33770</v>
      </c>
      <c r="H201" s="69">
        <v>360</v>
      </c>
      <c r="I201" s="67">
        <v>344400</v>
      </c>
      <c r="J201" s="105">
        <v>3600</v>
      </c>
      <c r="K201" s="17"/>
      <c r="L201" s="24">
        <v>7.5414701394459849</v>
      </c>
      <c r="M201" s="25">
        <v>0.15333204394046648</v>
      </c>
      <c r="N201" s="26">
        <v>0.8080307096572289</v>
      </c>
      <c r="O201" s="26">
        <v>5.9030125283218368E-3</v>
      </c>
      <c r="P201" s="27">
        <v>-1.3919E-3</v>
      </c>
    </row>
    <row r="202" spans="1:21">
      <c r="A202" s="111" t="s">
        <v>770</v>
      </c>
      <c r="B202" s="69">
        <v>110</v>
      </c>
      <c r="C202" s="69">
        <v>5</v>
      </c>
      <c r="D202" s="69">
        <v>0.48975999999999997</v>
      </c>
      <c r="E202" s="69">
        <v>40700</v>
      </c>
      <c r="F202" s="69">
        <v>240</v>
      </c>
      <c r="G202" s="69">
        <v>32670</v>
      </c>
      <c r="H202" s="69">
        <v>180</v>
      </c>
      <c r="I202" s="67">
        <v>507100</v>
      </c>
      <c r="J202" s="105">
        <v>6700</v>
      </c>
      <c r="K202" s="17"/>
      <c r="L202" s="24">
        <v>11.330232673315869</v>
      </c>
      <c r="M202" s="25">
        <v>0.24213001801864642</v>
      </c>
      <c r="N202" s="26">
        <v>0.80418226689004368</v>
      </c>
      <c r="O202" s="26">
        <v>3.2389942623906481E-3</v>
      </c>
      <c r="P202" s="27">
        <v>0.48975999999999997</v>
      </c>
    </row>
    <row r="203" spans="1:21">
      <c r="A203" s="111" t="s">
        <v>771</v>
      </c>
      <c r="B203" s="69">
        <v>110</v>
      </c>
      <c r="C203" s="69">
        <v>5</v>
      </c>
      <c r="D203" s="69">
        <v>-3.6775000000000002E-2</v>
      </c>
      <c r="E203" s="69">
        <v>23730</v>
      </c>
      <c r="F203" s="69">
        <v>180</v>
      </c>
      <c r="G203" s="69">
        <v>18990</v>
      </c>
      <c r="H203" s="69">
        <v>170</v>
      </c>
      <c r="I203" s="69">
        <v>337500</v>
      </c>
      <c r="J203" s="5">
        <v>2300</v>
      </c>
      <c r="K203" s="17"/>
      <c r="L203" s="24">
        <v>13.106061307439612</v>
      </c>
      <c r="M203" s="25">
        <v>0.2677726280956973</v>
      </c>
      <c r="N203" s="26">
        <v>0.80172789304046421</v>
      </c>
      <c r="O203" s="26">
        <v>4.6949178547387813E-3</v>
      </c>
      <c r="P203" s="27">
        <v>-3.6775000000000002E-2</v>
      </c>
    </row>
    <row r="204" spans="1:21">
      <c r="A204" s="111" t="s">
        <v>772</v>
      </c>
      <c r="B204" s="69">
        <v>110</v>
      </c>
      <c r="C204" s="69">
        <v>5</v>
      </c>
      <c r="D204" s="69">
        <v>0.1358</v>
      </c>
      <c r="E204" s="69">
        <v>35590</v>
      </c>
      <c r="F204" s="69">
        <v>420</v>
      </c>
      <c r="G204" s="69">
        <v>28560</v>
      </c>
      <c r="H204" s="69">
        <v>330</v>
      </c>
      <c r="I204" s="67">
        <v>431600</v>
      </c>
      <c r="J204" s="105">
        <v>2500</v>
      </c>
      <c r="K204" s="17"/>
      <c r="L204" s="24">
        <v>11.163258585150443</v>
      </c>
      <c r="M204" s="25">
        <v>0.23199661682682024</v>
      </c>
      <c r="N204" s="26">
        <v>0.80395174472839948</v>
      </c>
      <c r="O204" s="26">
        <v>6.6267729668146981E-3</v>
      </c>
      <c r="P204" s="27">
        <v>0.1358</v>
      </c>
    </row>
    <row r="205" spans="1:21">
      <c r="A205" s="111" t="s">
        <v>773</v>
      </c>
      <c r="B205" s="69">
        <v>110</v>
      </c>
      <c r="C205" s="69">
        <v>5</v>
      </c>
      <c r="D205" s="69">
        <v>-9.3035000000000007E-2</v>
      </c>
      <c r="E205" s="69">
        <v>50260</v>
      </c>
      <c r="F205" s="69">
        <v>310</v>
      </c>
      <c r="G205" s="69">
        <v>40640</v>
      </c>
      <c r="H205" s="69">
        <v>270</v>
      </c>
      <c r="I205" s="67">
        <v>341200</v>
      </c>
      <c r="J205" s="105">
        <v>2600</v>
      </c>
      <c r="K205" s="17"/>
      <c r="L205" s="24">
        <v>6.2211338582881108</v>
      </c>
      <c r="M205" s="25">
        <v>0.13036472599969401</v>
      </c>
      <c r="N205" s="26">
        <v>0.81008573001350614</v>
      </c>
      <c r="O205" s="26">
        <v>3.6651333996289364E-3</v>
      </c>
      <c r="P205" s="27">
        <v>-9.3035000000000007E-2</v>
      </c>
    </row>
    <row r="206" spans="1:21">
      <c r="A206" s="111" t="s">
        <v>774</v>
      </c>
      <c r="B206" s="69">
        <v>110</v>
      </c>
      <c r="C206" s="69">
        <v>5</v>
      </c>
      <c r="D206" s="69">
        <v>0.19771</v>
      </c>
      <c r="E206" s="69">
        <v>15270</v>
      </c>
      <c r="F206" s="69">
        <v>120</v>
      </c>
      <c r="G206" s="69">
        <v>12200</v>
      </c>
      <c r="H206" s="69">
        <v>120</v>
      </c>
      <c r="I206" s="67">
        <v>275300</v>
      </c>
      <c r="J206" s="105">
        <v>2900</v>
      </c>
      <c r="K206" s="17"/>
      <c r="L206" s="24">
        <v>16.490937985706807</v>
      </c>
      <c r="M206" s="25">
        <v>0.35268312157741316</v>
      </c>
      <c r="N206" s="26">
        <v>0.80042484498811672</v>
      </c>
      <c r="O206" s="26">
        <v>5.0293538297842598E-3</v>
      </c>
      <c r="P206" s="27">
        <v>0.19771</v>
      </c>
    </row>
    <row r="207" spans="1:21" s="2" customFormat="1">
      <c r="A207" s="111" t="s">
        <v>775</v>
      </c>
      <c r="B207" s="69">
        <v>110</v>
      </c>
      <c r="C207" s="69">
        <v>5</v>
      </c>
      <c r="D207" s="69">
        <v>6.8220000000000003E-2</v>
      </c>
      <c r="E207" s="69">
        <v>97800</v>
      </c>
      <c r="F207" s="69">
        <v>700</v>
      </c>
      <c r="G207" s="69">
        <v>79410</v>
      </c>
      <c r="H207" s="69">
        <v>590</v>
      </c>
      <c r="I207" s="67">
        <v>287800</v>
      </c>
      <c r="J207" s="105">
        <v>2700</v>
      </c>
      <c r="K207" s="17"/>
      <c r="L207" s="24">
        <v>2.6911860665389855</v>
      </c>
      <c r="M207" s="25">
        <v>5.5996881894830611E-2</v>
      </c>
      <c r="N207" s="26">
        <v>0.81345982356224811</v>
      </c>
      <c r="O207" s="26">
        <v>4.1883282418139472E-3</v>
      </c>
      <c r="P207" s="27">
        <v>6.8220000000000003E-2</v>
      </c>
      <c r="Q207" s="14"/>
      <c r="R207" s="14"/>
      <c r="S207" s="14"/>
      <c r="T207" s="14"/>
      <c r="U207" s="14"/>
    </row>
    <row r="208" spans="1:21" s="2" customFormat="1">
      <c r="A208" s="111" t="s">
        <v>776</v>
      </c>
      <c r="B208" s="69">
        <v>110</v>
      </c>
      <c r="C208" s="69">
        <v>5</v>
      </c>
      <c r="D208" s="69">
        <v>0.64141000000000004</v>
      </c>
      <c r="E208" s="69">
        <v>90500</v>
      </c>
      <c r="F208" s="69">
        <v>1200</v>
      </c>
      <c r="G208" s="69">
        <v>73500</v>
      </c>
      <c r="H208" s="69">
        <v>1000</v>
      </c>
      <c r="I208" s="67">
        <v>195400</v>
      </c>
      <c r="J208" s="105">
        <v>1200</v>
      </c>
      <c r="K208" s="17"/>
      <c r="L208" s="24">
        <v>1.9789543247210499</v>
      </c>
      <c r="M208" s="25">
        <v>4.2613088483257767E-2</v>
      </c>
      <c r="N208" s="26">
        <v>0.8136516824999438</v>
      </c>
      <c r="O208" s="26">
        <v>7.7146880433843629E-3</v>
      </c>
      <c r="P208" s="27">
        <v>0.64141000000000004</v>
      </c>
      <c r="Q208" s="14"/>
      <c r="R208" s="14"/>
      <c r="S208" s="14"/>
      <c r="T208" s="14"/>
      <c r="U208" s="14"/>
    </row>
    <row r="209" spans="1:21" s="2" customFormat="1">
      <c r="A209" s="111" t="s">
        <v>777</v>
      </c>
      <c r="B209" s="69">
        <v>110</v>
      </c>
      <c r="C209" s="69">
        <v>5</v>
      </c>
      <c r="D209" s="69">
        <v>0.27551999999999999</v>
      </c>
      <c r="E209" s="69">
        <v>13130</v>
      </c>
      <c r="F209" s="69">
        <v>100</v>
      </c>
      <c r="G209" s="69">
        <v>10496</v>
      </c>
      <c r="H209" s="69">
        <v>99</v>
      </c>
      <c r="I209" s="67">
        <v>323100</v>
      </c>
      <c r="J209" s="105">
        <v>3500</v>
      </c>
      <c r="K209" s="17"/>
      <c r="L209" s="24">
        <v>22.482591894153046</v>
      </c>
      <c r="M209" s="25">
        <v>0.47458112259504587</v>
      </c>
      <c r="N209" s="26">
        <v>0.80086416772775293</v>
      </c>
      <c r="O209" s="26">
        <v>4.8455774009633044E-3</v>
      </c>
      <c r="P209" s="27">
        <v>0.27551999999999999</v>
      </c>
      <c r="Q209" s="14"/>
      <c r="R209" s="14"/>
      <c r="S209" s="14"/>
      <c r="T209" s="14"/>
      <c r="U209" s="14"/>
    </row>
    <row r="210" spans="1:21" s="2" customFormat="1">
      <c r="A210" s="111" t="s">
        <v>778</v>
      </c>
      <c r="B210" s="69">
        <v>110</v>
      </c>
      <c r="C210" s="69">
        <v>5</v>
      </c>
      <c r="D210" s="69">
        <v>0.37512000000000001</v>
      </c>
      <c r="E210" s="69">
        <v>29540</v>
      </c>
      <c r="F210" s="69">
        <v>200</v>
      </c>
      <c r="G210" s="69">
        <v>23960</v>
      </c>
      <c r="H210" s="69">
        <v>170</v>
      </c>
      <c r="I210" s="67">
        <v>492900</v>
      </c>
      <c r="J210" s="105">
        <v>5800</v>
      </c>
      <c r="K210" s="17"/>
      <c r="L210" s="24">
        <v>15.361525368207218</v>
      </c>
      <c r="M210" s="25">
        <v>0.31910106011242023</v>
      </c>
      <c r="N210" s="26">
        <v>0.81259863729071524</v>
      </c>
      <c r="O210" s="26">
        <v>3.9773174793046474E-3</v>
      </c>
      <c r="P210" s="27">
        <v>0.37512000000000001</v>
      </c>
      <c r="Q210" s="14"/>
      <c r="R210" s="14"/>
      <c r="S210" s="14"/>
      <c r="T210" s="14"/>
      <c r="U210" s="14"/>
    </row>
    <row r="211" spans="1:21" s="2" customFormat="1">
      <c r="A211" s="111" t="s">
        <v>779</v>
      </c>
      <c r="B211" s="69">
        <v>110</v>
      </c>
      <c r="C211" s="69">
        <v>5</v>
      </c>
      <c r="D211" s="69">
        <v>0.33573999999999998</v>
      </c>
      <c r="E211" s="69">
        <v>33450</v>
      </c>
      <c r="F211" s="69">
        <v>190</v>
      </c>
      <c r="G211" s="69">
        <v>26940</v>
      </c>
      <c r="H211" s="69">
        <v>160</v>
      </c>
      <c r="I211" s="67">
        <v>197700</v>
      </c>
      <c r="J211" s="105">
        <v>1600</v>
      </c>
      <c r="K211" s="17"/>
      <c r="L211" s="24">
        <v>5.427402820323465</v>
      </c>
      <c r="M211" s="25">
        <v>0.11180162625962509</v>
      </c>
      <c r="N211" s="26">
        <v>0.80686566712532182</v>
      </c>
      <c r="O211" s="26">
        <v>3.309346199778131E-3</v>
      </c>
      <c r="P211" s="27">
        <v>0.33573999999999998</v>
      </c>
      <c r="Q211" s="14"/>
      <c r="R211" s="14"/>
      <c r="S211" s="14"/>
      <c r="T211" s="14"/>
      <c r="U211" s="14"/>
    </row>
    <row r="212" spans="1:21" s="2" customFormat="1">
      <c r="A212" s="111" t="s">
        <v>780</v>
      </c>
      <c r="B212" s="69">
        <v>110</v>
      </c>
      <c r="C212" s="69">
        <v>5</v>
      </c>
      <c r="D212" s="69">
        <v>0.27238000000000001</v>
      </c>
      <c r="E212" s="69">
        <v>15730</v>
      </c>
      <c r="F212" s="69">
        <v>140</v>
      </c>
      <c r="G212" s="69">
        <v>12610</v>
      </c>
      <c r="H212" s="69">
        <v>120</v>
      </c>
      <c r="I212" s="67">
        <v>396600</v>
      </c>
      <c r="J212" s="105">
        <v>3100</v>
      </c>
      <c r="K212" s="17"/>
      <c r="L212" s="24">
        <v>23.111630391599586</v>
      </c>
      <c r="M212" s="25">
        <v>0.477747170023676</v>
      </c>
      <c r="N212" s="26">
        <v>0.80313052170976063</v>
      </c>
      <c r="O212" s="26">
        <v>5.2226400237046057E-3</v>
      </c>
      <c r="P212" s="27">
        <v>0.27238000000000001</v>
      </c>
      <c r="Q212" s="14"/>
      <c r="R212" s="14"/>
      <c r="S212" s="14"/>
      <c r="T212" s="14"/>
      <c r="U212" s="14"/>
    </row>
    <row r="213" spans="1:21" s="2" customFormat="1">
      <c r="A213" s="111" t="s">
        <v>781</v>
      </c>
      <c r="B213" s="69">
        <v>110</v>
      </c>
      <c r="C213" s="69">
        <v>5</v>
      </c>
      <c r="D213" s="69">
        <v>0.25195000000000001</v>
      </c>
      <c r="E213" s="69">
        <v>24440</v>
      </c>
      <c r="F213" s="69">
        <v>200</v>
      </c>
      <c r="G213" s="69">
        <v>19670</v>
      </c>
      <c r="H213" s="69">
        <v>170</v>
      </c>
      <c r="I213" s="69">
        <v>251800</v>
      </c>
      <c r="J213" s="5">
        <v>3600</v>
      </c>
      <c r="K213" s="17"/>
      <c r="L213" s="24">
        <v>9.3934697622874879</v>
      </c>
      <c r="M213" s="25">
        <v>0.2033696376437937</v>
      </c>
      <c r="N213" s="26">
        <v>0.80631163244543758</v>
      </c>
      <c r="O213" s="26">
        <v>4.7895911495968125E-3</v>
      </c>
      <c r="P213" s="27">
        <v>0.25195000000000001</v>
      </c>
      <c r="Q213" s="14"/>
      <c r="R213" s="14"/>
      <c r="S213" s="14"/>
      <c r="T213" s="14"/>
      <c r="U213" s="14"/>
    </row>
    <row r="214" spans="1:21" s="2" customFormat="1">
      <c r="A214" s="111" t="s">
        <v>782</v>
      </c>
      <c r="B214" s="69">
        <v>110</v>
      </c>
      <c r="C214" s="69">
        <v>5</v>
      </c>
      <c r="D214" s="69">
        <v>0.30048999999999998</v>
      </c>
      <c r="E214" s="69">
        <v>9150</v>
      </c>
      <c r="F214" s="69">
        <v>140</v>
      </c>
      <c r="G214" s="69">
        <v>7310</v>
      </c>
      <c r="H214" s="69">
        <v>120</v>
      </c>
      <c r="I214" s="67">
        <v>298400</v>
      </c>
      <c r="J214" s="105">
        <v>2700</v>
      </c>
      <c r="K214" s="17"/>
      <c r="L214" s="24">
        <v>29.430417450724324</v>
      </c>
      <c r="M214" s="25">
        <v>0.63020294303257984</v>
      </c>
      <c r="N214" s="26">
        <v>0.80037967185792391</v>
      </c>
      <c r="O214" s="26">
        <v>8.9640391226312923E-3</v>
      </c>
      <c r="P214" s="27">
        <v>0.30048999999999998</v>
      </c>
      <c r="Q214" s="14"/>
      <c r="R214" s="14"/>
      <c r="S214" s="14"/>
      <c r="T214" s="14"/>
      <c r="U214" s="14"/>
    </row>
    <row r="215" spans="1:21" s="2" customFormat="1">
      <c r="A215" s="111" t="s">
        <v>783</v>
      </c>
      <c r="B215" s="69">
        <v>110</v>
      </c>
      <c r="C215" s="69">
        <v>5</v>
      </c>
      <c r="D215" s="69">
        <v>0.2089</v>
      </c>
      <c r="E215" s="69">
        <v>12280</v>
      </c>
      <c r="F215" s="69">
        <v>120</v>
      </c>
      <c r="G215" s="69">
        <v>9770</v>
      </c>
      <c r="H215" s="69">
        <v>100</v>
      </c>
      <c r="I215" s="67">
        <v>353300</v>
      </c>
      <c r="J215" s="105">
        <v>3200</v>
      </c>
      <c r="K215" s="17"/>
      <c r="L215" s="24">
        <v>26.36330183593665</v>
      </c>
      <c r="M215" s="25">
        <v>0.57075091315395898</v>
      </c>
      <c r="N215" s="26">
        <v>0.79706908295243939</v>
      </c>
      <c r="O215" s="26">
        <v>5.6293514419062185E-3</v>
      </c>
      <c r="P215" s="27">
        <v>0.2089</v>
      </c>
      <c r="Q215" s="14"/>
      <c r="R215" s="14"/>
      <c r="S215" s="14"/>
      <c r="T215" s="14"/>
      <c r="U215" s="14"/>
    </row>
    <row r="216" spans="1:21" s="2" customFormat="1">
      <c r="A216" s="111" t="s">
        <v>784</v>
      </c>
      <c r="B216" s="69">
        <v>110</v>
      </c>
      <c r="C216" s="69">
        <v>5</v>
      </c>
      <c r="D216" s="69">
        <v>0.67942000000000002</v>
      </c>
      <c r="E216" s="69">
        <v>14300</v>
      </c>
      <c r="F216" s="69">
        <v>200</v>
      </c>
      <c r="G216" s="69">
        <v>11350</v>
      </c>
      <c r="H216" s="69">
        <v>150</v>
      </c>
      <c r="I216" s="67">
        <v>457600</v>
      </c>
      <c r="J216" s="105">
        <v>3700</v>
      </c>
      <c r="K216" s="17"/>
      <c r="L216" s="24">
        <v>29.478999731379222</v>
      </c>
      <c r="M216" s="25">
        <v>0.61911217840524513</v>
      </c>
      <c r="N216" s="26">
        <v>0.79516927545966398</v>
      </c>
      <c r="O216" s="26">
        <v>7.6363818254252666E-3</v>
      </c>
      <c r="P216" s="27">
        <v>0.67942000000000002</v>
      </c>
      <c r="Q216" s="14"/>
      <c r="R216" s="14"/>
      <c r="S216" s="14"/>
      <c r="T216" s="14"/>
      <c r="U216" s="14"/>
    </row>
    <row r="217" spans="1:21" s="2" customFormat="1">
      <c r="A217" s="111" t="s">
        <v>785</v>
      </c>
      <c r="B217" s="69">
        <v>110</v>
      </c>
      <c r="C217" s="69">
        <v>5</v>
      </c>
      <c r="D217" s="69">
        <v>0.50709000000000004</v>
      </c>
      <c r="E217" s="69">
        <v>6898</v>
      </c>
      <c r="F217" s="69">
        <v>81</v>
      </c>
      <c r="G217" s="69">
        <v>5499</v>
      </c>
      <c r="H217" s="69">
        <v>65</v>
      </c>
      <c r="I217" s="67">
        <v>247700</v>
      </c>
      <c r="J217" s="105">
        <v>3400</v>
      </c>
      <c r="K217" s="17"/>
      <c r="L217" s="24">
        <v>33.140800594272868</v>
      </c>
      <c r="M217" s="25">
        <v>0.69480120931195877</v>
      </c>
      <c r="N217" s="26">
        <v>0.79865698918365524</v>
      </c>
      <c r="O217" s="26">
        <v>6.6411914328266914E-3</v>
      </c>
      <c r="P217" s="27">
        <v>0.50709000000000004</v>
      </c>
      <c r="Q217" s="14"/>
      <c r="R217" s="14"/>
      <c r="S217" s="14"/>
      <c r="T217" s="14"/>
      <c r="U217" s="14"/>
    </row>
    <row r="218" spans="1:21" s="2" customFormat="1">
      <c r="A218" s="111" t="s">
        <v>786</v>
      </c>
      <c r="B218" s="69">
        <v>110</v>
      </c>
      <c r="C218" s="69">
        <v>5</v>
      </c>
      <c r="D218" s="69">
        <v>0.55010000000000003</v>
      </c>
      <c r="E218" s="69">
        <v>10500</v>
      </c>
      <c r="F218" s="69">
        <v>190</v>
      </c>
      <c r="G218" s="69">
        <v>8290</v>
      </c>
      <c r="H218" s="69">
        <v>140</v>
      </c>
      <c r="I218" s="69">
        <v>421500</v>
      </c>
      <c r="J218" s="5">
        <v>5900</v>
      </c>
      <c r="K218" s="17"/>
      <c r="L218" s="24">
        <v>36.841670066215947</v>
      </c>
      <c r="M218" s="25">
        <v>0.76139200982225075</v>
      </c>
      <c r="N218" s="26">
        <v>0.79097908200475586</v>
      </c>
      <c r="O218" s="26">
        <v>9.7709432295646041E-3</v>
      </c>
      <c r="P218" s="27">
        <v>0.55010000000000003</v>
      </c>
      <c r="Q218" s="14"/>
      <c r="R218" s="14"/>
      <c r="S218" s="14"/>
      <c r="T218" s="14"/>
      <c r="U218" s="14"/>
    </row>
    <row r="219" spans="1:21" s="2" customFormat="1">
      <c r="A219" s="111" t="s">
        <v>787</v>
      </c>
      <c r="B219" s="69">
        <v>110</v>
      </c>
      <c r="C219" s="69">
        <v>5</v>
      </c>
      <c r="D219" s="69">
        <v>0.38594000000000001</v>
      </c>
      <c r="E219" s="69">
        <v>20760</v>
      </c>
      <c r="F219" s="69">
        <v>140</v>
      </c>
      <c r="G219" s="69">
        <v>16540</v>
      </c>
      <c r="H219" s="69">
        <v>110</v>
      </c>
      <c r="I219" s="69">
        <v>338100</v>
      </c>
      <c r="J219" s="5">
        <v>2800</v>
      </c>
      <c r="K219" s="17"/>
      <c r="L219" s="24">
        <v>14.934222921306215</v>
      </c>
      <c r="M219" s="25">
        <v>0.30994925907199727</v>
      </c>
      <c r="N219" s="26">
        <v>0.79819301507588569</v>
      </c>
      <c r="O219" s="26">
        <v>3.7730548233013469E-3</v>
      </c>
      <c r="P219" s="27">
        <v>0.38594000000000001</v>
      </c>
      <c r="Q219" s="14"/>
      <c r="R219" s="14"/>
      <c r="S219" s="14"/>
      <c r="T219" s="14"/>
      <c r="U219" s="14"/>
    </row>
    <row r="220" spans="1:21" s="2" customFormat="1">
      <c r="A220" s="111" t="s">
        <v>788</v>
      </c>
      <c r="B220" s="69">
        <v>110</v>
      </c>
      <c r="C220" s="69">
        <v>5</v>
      </c>
      <c r="D220" s="69">
        <v>0.36579</v>
      </c>
      <c r="E220" s="69">
        <v>7801</v>
      </c>
      <c r="F220" s="69">
        <v>83</v>
      </c>
      <c r="G220" s="69">
        <v>6044</v>
      </c>
      <c r="H220" s="69">
        <v>69</v>
      </c>
      <c r="I220" s="69">
        <v>286900</v>
      </c>
      <c r="J220" s="5">
        <v>5600</v>
      </c>
      <c r="K220" s="17"/>
      <c r="L220" s="24">
        <v>33.688838751932792</v>
      </c>
      <c r="M220" s="25">
        <v>0.75036669082287899</v>
      </c>
      <c r="N220" s="26">
        <v>0.77620054745673506</v>
      </c>
      <c r="O220" s="26">
        <v>6.0453835458965646E-3</v>
      </c>
      <c r="P220" s="27">
        <v>0.36579</v>
      </c>
      <c r="Q220" s="14"/>
      <c r="R220" s="14"/>
      <c r="S220" s="14"/>
      <c r="T220" s="14"/>
      <c r="U220" s="14"/>
    </row>
    <row r="221" spans="1:21" s="2" customFormat="1">
      <c r="A221" s="111" t="s">
        <v>789</v>
      </c>
      <c r="B221" s="69">
        <v>110</v>
      </c>
      <c r="C221" s="69">
        <v>5</v>
      </c>
      <c r="D221" s="69">
        <v>0.20075000000000001</v>
      </c>
      <c r="E221" s="69">
        <v>18150</v>
      </c>
      <c r="F221" s="69">
        <v>160</v>
      </c>
      <c r="G221" s="69">
        <v>14360</v>
      </c>
      <c r="H221" s="69">
        <v>140</v>
      </c>
      <c r="I221" s="67">
        <v>519100</v>
      </c>
      <c r="J221" s="105">
        <v>5100</v>
      </c>
      <c r="K221" s="17"/>
      <c r="L221" s="24">
        <v>26.239290198921857</v>
      </c>
      <c r="M221" s="25">
        <v>0.57052517559808036</v>
      </c>
      <c r="N221" s="26">
        <v>0.79264290664963311</v>
      </c>
      <c r="O221" s="26">
        <v>5.199603890456617E-3</v>
      </c>
      <c r="P221" s="27">
        <v>0.20075000000000001</v>
      </c>
      <c r="Q221" s="14"/>
      <c r="R221" s="14"/>
      <c r="S221" s="14"/>
      <c r="T221" s="14"/>
      <c r="U221" s="14"/>
    </row>
    <row r="222" spans="1:21" s="2" customFormat="1">
      <c r="A222" s="111" t="s">
        <v>790</v>
      </c>
      <c r="B222" s="69">
        <v>110</v>
      </c>
      <c r="C222" s="69">
        <v>5</v>
      </c>
      <c r="D222" s="69">
        <v>-2.0872000000000002E-2</v>
      </c>
      <c r="E222" s="69">
        <v>8971</v>
      </c>
      <c r="F222" s="69">
        <v>85</v>
      </c>
      <c r="G222" s="69">
        <v>7178</v>
      </c>
      <c r="H222" s="69">
        <v>81</v>
      </c>
      <c r="I222" s="67">
        <v>256900</v>
      </c>
      <c r="J222" s="105">
        <v>3600</v>
      </c>
      <c r="K222" s="17"/>
      <c r="L222" s="24">
        <v>26.322385112010007</v>
      </c>
      <c r="M222" s="25">
        <v>0.56832065134300569</v>
      </c>
      <c r="N222" s="26">
        <v>0.80160859339975443</v>
      </c>
      <c r="O222" s="26">
        <v>5.8949097799187054E-3</v>
      </c>
      <c r="P222" s="27">
        <v>-2.0872000000000002E-2</v>
      </c>
      <c r="Q222" s="14"/>
      <c r="R222" s="14"/>
      <c r="S222" s="14"/>
      <c r="T222" s="14"/>
      <c r="U222" s="14"/>
    </row>
    <row r="223" spans="1:21" s="2" customFormat="1">
      <c r="A223" s="111" t="s">
        <v>791</v>
      </c>
      <c r="B223" s="69">
        <v>110</v>
      </c>
      <c r="C223" s="69">
        <v>5</v>
      </c>
      <c r="D223" s="69">
        <v>0.31720999999999999</v>
      </c>
      <c r="E223" s="69">
        <v>22600</v>
      </c>
      <c r="F223" s="69">
        <v>160</v>
      </c>
      <c r="G223" s="69">
        <v>18150</v>
      </c>
      <c r="H223" s="69">
        <v>130</v>
      </c>
      <c r="I223" s="67">
        <v>579600</v>
      </c>
      <c r="J223" s="105">
        <v>5700</v>
      </c>
      <c r="K223" s="17"/>
      <c r="L223" s="24">
        <v>23.448801330577766</v>
      </c>
      <c r="M223" s="25">
        <v>0.47980663964415532</v>
      </c>
      <c r="N223" s="26">
        <v>0.80457763673610561</v>
      </c>
      <c r="O223" s="26">
        <v>4.0439617191430103E-3</v>
      </c>
      <c r="P223" s="27">
        <v>0.31720999999999999</v>
      </c>
      <c r="Q223" s="14"/>
      <c r="R223" s="14"/>
      <c r="S223" s="14"/>
      <c r="T223" s="14"/>
      <c r="U223" s="14"/>
    </row>
    <row r="224" spans="1:21" s="2" customFormat="1">
      <c r="A224" s="111" t="s">
        <v>792</v>
      </c>
      <c r="B224" s="69">
        <v>110</v>
      </c>
      <c r="C224" s="69">
        <v>5</v>
      </c>
      <c r="D224" s="69">
        <v>0.49097000000000002</v>
      </c>
      <c r="E224" s="69">
        <v>14990</v>
      </c>
      <c r="F224" s="69">
        <v>120</v>
      </c>
      <c r="G224" s="69">
        <v>12050</v>
      </c>
      <c r="H224" s="69">
        <v>100</v>
      </c>
      <c r="I224" s="67">
        <v>291800</v>
      </c>
      <c r="J224" s="105">
        <v>2600</v>
      </c>
      <c r="K224" s="17"/>
      <c r="L224" s="24">
        <v>18.024129563141937</v>
      </c>
      <c r="M224" s="25">
        <v>0.3742172612481266</v>
      </c>
      <c r="N224" s="26">
        <v>0.8053509605571525</v>
      </c>
      <c r="O224" s="26">
        <v>4.6345477140437366E-3</v>
      </c>
      <c r="P224" s="27">
        <v>0.49097000000000002</v>
      </c>
      <c r="Q224" s="14"/>
      <c r="R224" s="14"/>
      <c r="S224" s="14"/>
      <c r="T224" s="14"/>
      <c r="U224" s="14"/>
    </row>
    <row r="225" spans="1:21" s="2" customFormat="1">
      <c r="A225" s="111" t="s">
        <v>793</v>
      </c>
      <c r="B225" s="69">
        <v>110</v>
      </c>
      <c r="C225" s="69">
        <v>5</v>
      </c>
      <c r="D225" s="69">
        <v>5.6325E-2</v>
      </c>
      <c r="E225" s="69">
        <v>47780</v>
      </c>
      <c r="F225" s="69">
        <v>440</v>
      </c>
      <c r="G225" s="69">
        <v>38830</v>
      </c>
      <c r="H225" s="69">
        <v>380</v>
      </c>
      <c r="I225" s="67">
        <v>312500</v>
      </c>
      <c r="J225" s="105">
        <v>5400</v>
      </c>
      <c r="K225" s="17"/>
      <c r="L225" s="24">
        <v>5.9603283337115478</v>
      </c>
      <c r="M225" s="25">
        <v>0.12445841239988364</v>
      </c>
      <c r="N225" s="26">
        <v>0.81418109141054373</v>
      </c>
      <c r="O225" s="26">
        <v>5.460329682278396E-3</v>
      </c>
      <c r="P225" s="27">
        <v>5.6325E-2</v>
      </c>
      <c r="Q225" s="14"/>
      <c r="R225" s="14"/>
      <c r="S225" s="14"/>
      <c r="T225" s="14"/>
      <c r="U225" s="14"/>
    </row>
    <row r="226" spans="1:21" s="2" customFormat="1">
      <c r="A226" s="111" t="s">
        <v>794</v>
      </c>
      <c r="B226" s="69">
        <v>110</v>
      </c>
      <c r="C226" s="69">
        <v>5</v>
      </c>
      <c r="D226" s="69">
        <v>0.53032000000000001</v>
      </c>
      <c r="E226" s="69">
        <v>6795</v>
      </c>
      <c r="F226" s="69">
        <v>72</v>
      </c>
      <c r="G226" s="69">
        <v>5371</v>
      </c>
      <c r="H226" s="69">
        <v>58</v>
      </c>
      <c r="I226" s="69">
        <v>256300</v>
      </c>
      <c r="J226" s="5">
        <v>2000</v>
      </c>
      <c r="K226" s="17"/>
      <c r="L226" s="24">
        <v>34.632879689145277</v>
      </c>
      <c r="M226" s="25">
        <v>0.71968543786509753</v>
      </c>
      <c r="N226" s="26">
        <v>0.79189109318476747</v>
      </c>
      <c r="O226" s="26">
        <v>5.9792624676241763E-3</v>
      </c>
      <c r="P226" s="27">
        <v>0.53032000000000001</v>
      </c>
      <c r="Q226" s="14"/>
      <c r="R226" s="14"/>
      <c r="S226" s="14"/>
      <c r="T226" s="14"/>
      <c r="U226" s="14"/>
    </row>
    <row r="227" spans="1:21" s="2" customFormat="1">
      <c r="A227" s="111"/>
      <c r="B227" s="69"/>
      <c r="C227" s="69"/>
      <c r="D227" s="69"/>
      <c r="E227" s="69"/>
      <c r="F227" s="69"/>
      <c r="G227" s="69"/>
      <c r="H227" s="69"/>
      <c r="I227" s="67"/>
      <c r="J227" s="105"/>
      <c r="K227" s="17"/>
      <c r="L227" s="24"/>
      <c r="M227" s="25"/>
      <c r="N227" s="26"/>
      <c r="O227" s="26"/>
      <c r="P227" s="27"/>
      <c r="Q227" s="14"/>
      <c r="R227" s="14"/>
      <c r="S227" s="14"/>
      <c r="T227" s="14"/>
      <c r="U227" s="14"/>
    </row>
    <row r="228" spans="1:21" s="2" customFormat="1">
      <c r="A228" s="111" t="s">
        <v>795</v>
      </c>
      <c r="B228" s="69">
        <v>110</v>
      </c>
      <c r="C228" s="69">
        <v>5</v>
      </c>
      <c r="D228" s="69">
        <v>9.7276000000000001E-2</v>
      </c>
      <c r="E228" s="69">
        <v>114800</v>
      </c>
      <c r="F228" s="69">
        <v>3200</v>
      </c>
      <c r="G228" s="69">
        <v>95200</v>
      </c>
      <c r="H228" s="69">
        <v>2300</v>
      </c>
      <c r="I228" s="69">
        <v>59350</v>
      </c>
      <c r="J228" s="5">
        <v>590</v>
      </c>
      <c r="K228" s="17"/>
      <c r="L228" s="24">
        <v>0.47201712335150425</v>
      </c>
      <c r="M228" s="25">
        <v>1.2460899817132182E-2</v>
      </c>
      <c r="N228" s="26">
        <v>0.8307968233125359</v>
      </c>
      <c r="O228" s="26">
        <v>1.5294777988067797E-2</v>
      </c>
      <c r="P228" s="27">
        <v>9.7276000000000001E-2</v>
      </c>
      <c r="Q228" s="14"/>
      <c r="R228" s="14"/>
      <c r="S228" s="14"/>
      <c r="T228" s="14"/>
      <c r="U228" s="14"/>
    </row>
    <row r="229" spans="1:21" s="2" customFormat="1">
      <c r="A229" s="111" t="s">
        <v>796</v>
      </c>
      <c r="B229" s="69">
        <v>110</v>
      </c>
      <c r="C229" s="69">
        <v>5</v>
      </c>
      <c r="D229" s="69">
        <v>8.3252000000000007E-2</v>
      </c>
      <c r="E229" s="69">
        <v>45520</v>
      </c>
      <c r="F229" s="69">
        <v>840</v>
      </c>
      <c r="G229" s="69">
        <v>37850</v>
      </c>
      <c r="H229" s="69">
        <v>780</v>
      </c>
      <c r="I229" s="67">
        <v>64300</v>
      </c>
      <c r="J229" s="105">
        <v>1300</v>
      </c>
      <c r="K229" s="17"/>
      <c r="L229" s="24">
        <v>1.2737512252859167</v>
      </c>
      <c r="M229" s="25">
        <v>3.5506453910516877E-2</v>
      </c>
      <c r="N229" s="26">
        <v>0.83303528523826553</v>
      </c>
      <c r="O229" s="26">
        <v>1.1500651626345403E-2</v>
      </c>
      <c r="P229" s="27">
        <v>8.3252000000000007E-2</v>
      </c>
      <c r="Q229" s="14"/>
      <c r="R229" s="14"/>
      <c r="S229" s="14"/>
      <c r="T229" s="14"/>
      <c r="U229" s="14"/>
    </row>
    <row r="230" spans="1:21" s="2" customFormat="1">
      <c r="A230" s="111" t="s">
        <v>797</v>
      </c>
      <c r="B230" s="69">
        <v>110</v>
      </c>
      <c r="C230" s="69">
        <v>5</v>
      </c>
      <c r="D230" s="69">
        <v>0.20513999999999999</v>
      </c>
      <c r="E230" s="69">
        <v>56270</v>
      </c>
      <c r="F230" s="69">
        <v>890</v>
      </c>
      <c r="G230" s="69">
        <v>45450</v>
      </c>
      <c r="H230" s="69">
        <v>710</v>
      </c>
      <c r="I230" s="67">
        <v>44730</v>
      </c>
      <c r="J230" s="105">
        <v>760</v>
      </c>
      <c r="K230" s="17"/>
      <c r="L230" s="24">
        <v>0.73381550099858028</v>
      </c>
      <c r="M230" s="25">
        <v>1.6058868893437842E-2</v>
      </c>
      <c r="N230" s="26">
        <v>0.80920161218586073</v>
      </c>
      <c r="O230" s="26">
        <v>8.9779558566096505E-3</v>
      </c>
      <c r="P230" s="27">
        <v>0.20513999999999999</v>
      </c>
      <c r="Q230" s="14"/>
      <c r="R230" s="14"/>
      <c r="S230" s="14"/>
      <c r="T230" s="14"/>
      <c r="U230" s="14"/>
    </row>
    <row r="231" spans="1:21" s="2" customFormat="1">
      <c r="A231" s="111" t="s">
        <v>798</v>
      </c>
      <c r="B231" s="69">
        <v>110</v>
      </c>
      <c r="C231" s="69">
        <v>5</v>
      </c>
      <c r="D231" s="69">
        <v>0.29533999999999999</v>
      </c>
      <c r="E231" s="69">
        <v>6469</v>
      </c>
      <c r="F231" s="69">
        <v>71</v>
      </c>
      <c r="G231" s="69">
        <v>5232</v>
      </c>
      <c r="H231" s="69">
        <v>67</v>
      </c>
      <c r="I231" s="67">
        <v>14800</v>
      </c>
      <c r="J231" s="105">
        <v>230</v>
      </c>
      <c r="K231" s="17"/>
      <c r="L231" s="24">
        <v>2.1181103022615755</v>
      </c>
      <c r="M231" s="25">
        <v>4.7250064315684986E-2</v>
      </c>
      <c r="N231" s="26">
        <v>0.81027110364552524</v>
      </c>
      <c r="O231" s="26">
        <v>6.8202850792618685E-3</v>
      </c>
      <c r="P231" s="27">
        <v>0.29533999999999999</v>
      </c>
      <c r="Q231" s="14"/>
      <c r="R231" s="14"/>
      <c r="S231" s="14"/>
      <c r="T231" s="14"/>
      <c r="U231" s="14"/>
    </row>
    <row r="232" spans="1:21" s="2" customFormat="1">
      <c r="A232" s="111" t="s">
        <v>799</v>
      </c>
      <c r="B232" s="69">
        <v>110</v>
      </c>
      <c r="C232" s="69">
        <v>5</v>
      </c>
      <c r="D232" s="69">
        <v>-7.5891E-2</v>
      </c>
      <c r="E232" s="69">
        <v>8440</v>
      </c>
      <c r="F232" s="69">
        <v>140</v>
      </c>
      <c r="G232" s="69">
        <v>6870</v>
      </c>
      <c r="H232" s="69">
        <v>120</v>
      </c>
      <c r="I232" s="67">
        <v>24790</v>
      </c>
      <c r="J232" s="105">
        <v>540</v>
      </c>
      <c r="K232" s="17"/>
      <c r="L232" s="24">
        <v>2.7255692543418459</v>
      </c>
      <c r="M232" s="25">
        <v>6.1148504460696848E-2</v>
      </c>
      <c r="N232" s="26">
        <v>0.81548139539462638</v>
      </c>
      <c r="O232" s="26">
        <v>9.8037912108893902E-3</v>
      </c>
      <c r="P232" s="27">
        <v>-7.5891E-2</v>
      </c>
      <c r="Q232" s="14"/>
      <c r="R232" s="14"/>
      <c r="S232" s="14"/>
      <c r="T232" s="14"/>
      <c r="U232" s="14"/>
    </row>
    <row r="233" spans="1:21" s="2" customFormat="1">
      <c r="A233" s="111" t="s">
        <v>800</v>
      </c>
      <c r="B233" s="69">
        <v>110</v>
      </c>
      <c r="C233" s="69">
        <v>5</v>
      </c>
      <c r="D233" s="69">
        <v>0.31540000000000001</v>
      </c>
      <c r="E233" s="69">
        <v>8596</v>
      </c>
      <c r="F233" s="69">
        <v>94</v>
      </c>
      <c r="G233" s="69">
        <v>7026</v>
      </c>
      <c r="H233" s="69">
        <v>82</v>
      </c>
      <c r="I233" s="69">
        <v>76040</v>
      </c>
      <c r="J233" s="5">
        <v>880</v>
      </c>
      <c r="K233" s="17"/>
      <c r="L233" s="24">
        <v>8.1431028007037618</v>
      </c>
      <c r="M233" s="25">
        <v>0.17993817699497228</v>
      </c>
      <c r="N233" s="26">
        <v>0.81886348542533105</v>
      </c>
      <c r="O233" s="26">
        <v>6.5361977634255291E-3</v>
      </c>
      <c r="P233" s="27">
        <v>0.31540000000000001</v>
      </c>
      <c r="Q233" s="14"/>
      <c r="R233" s="14"/>
      <c r="S233" s="14"/>
      <c r="T233" s="14"/>
      <c r="U233" s="14"/>
    </row>
    <row r="234" spans="1:21" s="2" customFormat="1">
      <c r="A234" s="111" t="s">
        <v>801</v>
      </c>
      <c r="B234" s="69">
        <v>110</v>
      </c>
      <c r="C234" s="69">
        <v>5</v>
      </c>
      <c r="D234" s="69">
        <v>-0.16536999999999999</v>
      </c>
      <c r="E234" s="69">
        <v>24380</v>
      </c>
      <c r="F234" s="69">
        <v>360</v>
      </c>
      <c r="G234" s="69">
        <v>19740</v>
      </c>
      <c r="H234" s="69">
        <v>360</v>
      </c>
      <c r="I234" s="69">
        <v>39300</v>
      </c>
      <c r="J234" s="5">
        <v>900</v>
      </c>
      <c r="K234" s="17"/>
      <c r="L234" s="24">
        <v>1.4830911187211542</v>
      </c>
      <c r="M234" s="25">
        <v>3.7405493722906656E-2</v>
      </c>
      <c r="N234" s="26">
        <v>0.81117249068639652</v>
      </c>
      <c r="O234" s="26">
        <v>9.4997926625745681E-3</v>
      </c>
      <c r="P234" s="27">
        <v>-0.16536999999999999</v>
      </c>
      <c r="Q234" s="14"/>
      <c r="R234" s="14"/>
      <c r="S234" s="14"/>
      <c r="T234" s="14"/>
      <c r="U234" s="14"/>
    </row>
    <row r="235" spans="1:21" s="2" customFormat="1">
      <c r="A235" s="111" t="s">
        <v>802</v>
      </c>
      <c r="B235" s="69">
        <v>110</v>
      </c>
      <c r="C235" s="69">
        <v>5</v>
      </c>
      <c r="D235" s="69">
        <v>0.39287</v>
      </c>
      <c r="E235" s="69">
        <v>19450</v>
      </c>
      <c r="F235" s="69">
        <v>250</v>
      </c>
      <c r="G235" s="69">
        <v>15900</v>
      </c>
      <c r="H235" s="69">
        <v>220</v>
      </c>
      <c r="I235" s="67">
        <v>52050</v>
      </c>
      <c r="J235" s="105">
        <v>690</v>
      </c>
      <c r="K235" s="17"/>
      <c r="L235" s="24">
        <v>2.4711553118482339</v>
      </c>
      <c r="M235" s="25">
        <v>5.3773716725837389E-2</v>
      </c>
      <c r="N235" s="26">
        <v>0.81898752323823099</v>
      </c>
      <c r="O235" s="26">
        <v>7.7192413408981014E-3</v>
      </c>
      <c r="P235" s="27">
        <v>0.39287</v>
      </c>
      <c r="Q235" s="14"/>
      <c r="R235" s="14"/>
      <c r="S235" s="14"/>
      <c r="T235" s="14"/>
      <c r="U235" s="14"/>
    </row>
    <row r="236" spans="1:21" s="2" customFormat="1">
      <c r="A236" s="111" t="s">
        <v>803</v>
      </c>
      <c r="B236" s="69">
        <v>110</v>
      </c>
      <c r="C236" s="69">
        <v>5</v>
      </c>
      <c r="D236" s="69">
        <v>0.17843999999999999</v>
      </c>
      <c r="E236" s="69">
        <v>9550</v>
      </c>
      <c r="F236" s="69">
        <v>160</v>
      </c>
      <c r="G236" s="69">
        <v>7740</v>
      </c>
      <c r="H236" s="69">
        <v>130</v>
      </c>
      <c r="I236" s="69">
        <v>15960</v>
      </c>
      <c r="J236" s="5">
        <v>320</v>
      </c>
      <c r="K236" s="17"/>
      <c r="L236" s="24">
        <v>1.5299462458551081</v>
      </c>
      <c r="M236" s="25">
        <v>3.9039712328009589E-2</v>
      </c>
      <c r="N236" s="26">
        <v>0.81196508749615082</v>
      </c>
      <c r="O236" s="26">
        <v>9.613527462178216E-3</v>
      </c>
      <c r="P236" s="27">
        <v>0.17843999999999999</v>
      </c>
      <c r="Q236" s="14"/>
      <c r="R236" s="14"/>
      <c r="S236" s="14"/>
      <c r="T236" s="14"/>
      <c r="U236" s="14"/>
    </row>
    <row r="237" spans="1:21" s="2" customFormat="1">
      <c r="A237" s="111" t="s">
        <v>804</v>
      </c>
      <c r="B237" s="69">
        <v>110</v>
      </c>
      <c r="C237" s="69">
        <v>5</v>
      </c>
      <c r="D237" s="69">
        <v>7.4138999999999997E-2</v>
      </c>
      <c r="E237" s="69">
        <v>63400</v>
      </c>
      <c r="F237" s="69">
        <v>1200</v>
      </c>
      <c r="G237" s="69">
        <v>51320</v>
      </c>
      <c r="H237" s="69">
        <v>980</v>
      </c>
      <c r="I237" s="69">
        <v>66030</v>
      </c>
      <c r="J237" s="5">
        <v>630</v>
      </c>
      <c r="K237" s="17"/>
      <c r="L237" s="24">
        <v>0.96748007732937613</v>
      </c>
      <c r="M237" s="25">
        <v>2.2914686960296068E-2</v>
      </c>
      <c r="N237" s="26">
        <v>0.81095574868638565</v>
      </c>
      <c r="O237" s="26">
        <v>1.088194736992487E-2</v>
      </c>
      <c r="P237" s="27">
        <v>7.4138999999999997E-2</v>
      </c>
      <c r="Q237" s="69"/>
      <c r="R237" s="69"/>
      <c r="S237" s="69"/>
      <c r="T237" s="69"/>
      <c r="U237" s="69"/>
    </row>
    <row r="238" spans="1:21" s="2" customFormat="1">
      <c r="A238" s="111" t="s">
        <v>805</v>
      </c>
      <c r="B238" s="69">
        <v>110</v>
      </c>
      <c r="C238" s="69">
        <v>5</v>
      </c>
      <c r="D238" s="69">
        <v>-4.6586000000000002E-2</v>
      </c>
      <c r="E238" s="69">
        <v>45300</v>
      </c>
      <c r="F238" s="69">
        <v>1400</v>
      </c>
      <c r="G238" s="69">
        <v>36800</v>
      </c>
      <c r="H238" s="69">
        <v>1100</v>
      </c>
      <c r="I238" s="67">
        <v>46800</v>
      </c>
      <c r="J238" s="105">
        <v>1700</v>
      </c>
      <c r="K238" s="17"/>
      <c r="L238" s="24">
        <v>0.85919216611875115</v>
      </c>
      <c r="M238" s="25">
        <v>3.2239970536093218E-2</v>
      </c>
      <c r="N238" s="26">
        <v>0.81385939943770569</v>
      </c>
      <c r="O238" s="26">
        <v>1.7463959893123562E-2</v>
      </c>
      <c r="P238" s="27">
        <v>-4.6586000000000002E-2</v>
      </c>
      <c r="Q238" s="69"/>
      <c r="R238" s="69"/>
      <c r="S238" s="69"/>
      <c r="T238" s="69"/>
      <c r="U238" s="69"/>
    </row>
    <row r="239" spans="1:21" s="69" customFormat="1">
      <c r="A239" s="111" t="s">
        <v>806</v>
      </c>
      <c r="B239" s="69">
        <v>110</v>
      </c>
      <c r="C239" s="69">
        <v>5</v>
      </c>
      <c r="D239" s="69">
        <v>3.8379000000000003E-2</v>
      </c>
      <c r="E239" s="69">
        <v>79860</v>
      </c>
      <c r="F239" s="69">
        <v>720</v>
      </c>
      <c r="G239" s="69">
        <v>64510</v>
      </c>
      <c r="H239" s="69">
        <v>610</v>
      </c>
      <c r="I239" s="69">
        <v>57200</v>
      </c>
      <c r="J239" s="5">
        <v>1100</v>
      </c>
      <c r="K239" s="17"/>
      <c r="L239" s="24">
        <v>0.65837494177271461</v>
      </c>
      <c r="M239" s="25">
        <v>1.5814096983613989E-2</v>
      </c>
      <c r="N239" s="26">
        <v>0.80927756881438073</v>
      </c>
      <c r="O239" s="26">
        <v>5.2769415764131692E-3</v>
      </c>
      <c r="P239" s="27">
        <v>3.8379000000000003E-2</v>
      </c>
    </row>
    <row r="240" spans="1:21" s="69" customFormat="1">
      <c r="A240" s="111" t="s">
        <v>807</v>
      </c>
      <c r="B240" s="69">
        <v>110</v>
      </c>
      <c r="C240" s="69">
        <v>5</v>
      </c>
      <c r="D240" s="69">
        <v>-8.5047999999999999E-2</v>
      </c>
      <c r="E240" s="69">
        <v>211500</v>
      </c>
      <c r="F240" s="69">
        <v>3300</v>
      </c>
      <c r="G240" s="69">
        <v>170200</v>
      </c>
      <c r="H240" s="69">
        <v>2700</v>
      </c>
      <c r="I240" s="67">
        <v>22680</v>
      </c>
      <c r="J240" s="105">
        <v>810</v>
      </c>
      <c r="K240" s="17"/>
      <c r="L240" s="24">
        <v>9.4858769943335947E-2</v>
      </c>
      <c r="M240" s="25">
        <v>2.5251124619865267E-3</v>
      </c>
      <c r="N240" s="26">
        <v>0.80621142990398253</v>
      </c>
      <c r="O240" s="26">
        <v>8.9529863001604742E-3</v>
      </c>
      <c r="P240" s="27">
        <v>-8.5047999999999999E-2</v>
      </c>
    </row>
    <row r="241" spans="1:16" s="69" customFormat="1">
      <c r="A241" s="111" t="s">
        <v>808</v>
      </c>
      <c r="B241" s="69">
        <v>110</v>
      </c>
      <c r="C241" s="69">
        <v>5</v>
      </c>
      <c r="D241" s="69">
        <v>6.1547999999999999E-2</v>
      </c>
      <c r="E241" s="69">
        <v>149800</v>
      </c>
      <c r="F241" s="69">
        <v>1600</v>
      </c>
      <c r="G241" s="69">
        <v>121200</v>
      </c>
      <c r="H241" s="69">
        <v>1300</v>
      </c>
      <c r="I241" s="67">
        <v>62140</v>
      </c>
      <c r="J241" s="105">
        <v>870</v>
      </c>
      <c r="K241" s="17"/>
      <c r="L241" s="24">
        <v>0.38270380810226617</v>
      </c>
      <c r="M241" s="25">
        <v>7.888852193543669E-3</v>
      </c>
      <c r="N241" s="26">
        <v>0.81057008843254807</v>
      </c>
      <c r="O241" s="26">
        <v>6.1235348341447844E-3</v>
      </c>
      <c r="P241" s="27">
        <v>6.1547999999999999E-2</v>
      </c>
    </row>
    <row r="242" spans="1:16" s="69" customFormat="1">
      <c r="A242" s="111" t="s">
        <v>809</v>
      </c>
      <c r="B242" s="69">
        <v>110</v>
      </c>
      <c r="C242" s="69">
        <v>5</v>
      </c>
      <c r="D242" s="69">
        <v>-1.3927999999999999E-2</v>
      </c>
      <c r="E242" s="69">
        <v>191000</v>
      </c>
      <c r="F242" s="69">
        <v>1300</v>
      </c>
      <c r="G242" s="69">
        <v>154900</v>
      </c>
      <c r="H242" s="69">
        <v>1200</v>
      </c>
      <c r="I242" s="69">
        <v>53300</v>
      </c>
      <c r="J242" s="5">
        <v>1100</v>
      </c>
      <c r="K242" s="17"/>
      <c r="L242" s="24">
        <v>0.25272312440463346</v>
      </c>
      <c r="M242" s="25">
        <v>5.5745745805813223E-3</v>
      </c>
      <c r="N242" s="26">
        <v>0.81248961274647125</v>
      </c>
      <c r="O242" s="26">
        <v>4.1815503334577337E-3</v>
      </c>
      <c r="P242" s="27">
        <v>-1.3927999999999999E-2</v>
      </c>
    </row>
    <row r="243" spans="1:16" s="69" customFormat="1">
      <c r="A243" s="111" t="s">
        <v>810</v>
      </c>
      <c r="B243" s="69">
        <v>110</v>
      </c>
      <c r="C243" s="69">
        <v>5</v>
      </c>
      <c r="D243" s="69">
        <v>0.17426</v>
      </c>
      <c r="E243" s="69">
        <v>177100</v>
      </c>
      <c r="F243" s="69">
        <v>1100</v>
      </c>
      <c r="G243" s="69">
        <v>143630</v>
      </c>
      <c r="H243" s="69">
        <v>860</v>
      </c>
      <c r="I243" s="67">
        <v>74950</v>
      </c>
      <c r="J243" s="105">
        <v>870</v>
      </c>
      <c r="K243" s="17"/>
      <c r="L243" s="24">
        <v>0.39000129619270912</v>
      </c>
      <c r="M243" s="25">
        <v>8.0102291981514976E-3</v>
      </c>
      <c r="N243" s="26">
        <v>0.8125056061758994</v>
      </c>
      <c r="O243" s="26">
        <v>3.4984138758942639E-3</v>
      </c>
      <c r="P243" s="27">
        <v>0.17426</v>
      </c>
    </row>
    <row r="244" spans="1:16" s="69" customFormat="1">
      <c r="A244" s="111" t="s">
        <v>811</v>
      </c>
      <c r="B244" s="69">
        <v>110</v>
      </c>
      <c r="C244" s="69">
        <v>5</v>
      </c>
      <c r="D244" s="69">
        <v>-6.0212000000000002E-2</v>
      </c>
      <c r="E244" s="69">
        <v>118300</v>
      </c>
      <c r="F244" s="69">
        <v>1000</v>
      </c>
      <c r="G244" s="69">
        <v>95930</v>
      </c>
      <c r="H244" s="69">
        <v>990</v>
      </c>
      <c r="I244" s="69">
        <v>99960</v>
      </c>
      <c r="J244" s="5">
        <v>740</v>
      </c>
      <c r="K244" s="17"/>
      <c r="L244" s="24">
        <v>0.77410914597401004</v>
      </c>
      <c r="M244" s="25">
        <v>1.6176665435133779E-2</v>
      </c>
      <c r="N244" s="26">
        <v>0.81239916206932383</v>
      </c>
      <c r="O244" s="26">
        <v>5.4087628012969629E-3</v>
      </c>
      <c r="P244" s="27">
        <v>-6.0212000000000002E-2</v>
      </c>
    </row>
    <row r="245" spans="1:16" s="69" customFormat="1">
      <c r="A245" s="111" t="s">
        <v>812</v>
      </c>
      <c r="B245" s="69">
        <v>110</v>
      </c>
      <c r="C245" s="69">
        <v>5</v>
      </c>
      <c r="D245" s="69">
        <v>9.3382000000000007E-2</v>
      </c>
      <c r="E245" s="69">
        <v>142500</v>
      </c>
      <c r="F245" s="69">
        <v>1100</v>
      </c>
      <c r="G245" s="69">
        <v>115590</v>
      </c>
      <c r="H245" s="69">
        <v>850</v>
      </c>
      <c r="I245" s="67">
        <v>59700</v>
      </c>
      <c r="J245" s="105">
        <v>740</v>
      </c>
      <c r="K245" s="17"/>
      <c r="L245" s="24">
        <v>0.38559910126019881</v>
      </c>
      <c r="M245" s="25">
        <v>8.2886329929284814E-3</v>
      </c>
      <c r="N245" s="26">
        <v>0.81265304377183423</v>
      </c>
      <c r="O245" s="26">
        <v>4.3239864071455822E-3</v>
      </c>
      <c r="P245" s="27">
        <v>9.3382000000000007E-2</v>
      </c>
    </row>
    <row r="246" spans="1:16" s="69" customFormat="1">
      <c r="A246" s="111" t="s">
        <v>813</v>
      </c>
      <c r="B246" s="69">
        <v>110</v>
      </c>
      <c r="C246" s="69">
        <v>5</v>
      </c>
      <c r="D246" s="69">
        <v>0.11741</v>
      </c>
      <c r="E246" s="69">
        <v>114660</v>
      </c>
      <c r="F246" s="69">
        <v>880</v>
      </c>
      <c r="G246" s="69">
        <v>92470</v>
      </c>
      <c r="H246" s="69">
        <v>700</v>
      </c>
      <c r="I246" s="69">
        <v>77510</v>
      </c>
      <c r="J246" s="5">
        <v>660</v>
      </c>
      <c r="K246" s="17"/>
      <c r="L246" s="24">
        <v>0.62327616194983393</v>
      </c>
      <c r="M246" s="25">
        <v>1.3001882266522659E-2</v>
      </c>
      <c r="N246" s="26">
        <v>0.80795781705505743</v>
      </c>
      <c r="O246" s="26">
        <v>4.3468877071201938E-3</v>
      </c>
      <c r="P246" s="27">
        <v>0.11741</v>
      </c>
    </row>
    <row r="247" spans="1:16" s="69" customFormat="1">
      <c r="A247" s="111" t="s">
        <v>814</v>
      </c>
      <c r="B247" s="69">
        <v>110</v>
      </c>
      <c r="C247" s="69">
        <v>5</v>
      </c>
      <c r="D247" s="69">
        <v>0.21143999999999999</v>
      </c>
      <c r="E247" s="69">
        <v>34140</v>
      </c>
      <c r="F247" s="69">
        <v>180</v>
      </c>
      <c r="G247" s="69">
        <v>27380</v>
      </c>
      <c r="H247" s="69">
        <v>150</v>
      </c>
      <c r="I247" s="69">
        <v>98100</v>
      </c>
      <c r="J247" s="5">
        <v>1200</v>
      </c>
      <c r="K247" s="17"/>
      <c r="L247" s="24">
        <v>2.6395633960253253</v>
      </c>
      <c r="M247" s="25">
        <v>5.4844944380850705E-2</v>
      </c>
      <c r="N247" s="26">
        <v>0.8034700523055468</v>
      </c>
      <c r="O247" s="26">
        <v>3.0489327938340782E-3</v>
      </c>
      <c r="P247" s="27">
        <v>0.21143999999999999</v>
      </c>
    </row>
    <row r="248" spans="1:16" s="69" customFormat="1">
      <c r="A248" s="111" t="s">
        <v>815</v>
      </c>
      <c r="B248" s="69">
        <v>110</v>
      </c>
      <c r="C248" s="69">
        <v>5</v>
      </c>
      <c r="D248" s="69">
        <v>0.35849999999999999</v>
      </c>
      <c r="E248" s="69">
        <v>13780</v>
      </c>
      <c r="F248" s="69">
        <v>170</v>
      </c>
      <c r="G248" s="69">
        <v>11200</v>
      </c>
      <c r="H248" s="69">
        <v>140</v>
      </c>
      <c r="I248" s="69">
        <v>43340</v>
      </c>
      <c r="J248" s="5">
        <v>450</v>
      </c>
      <c r="K248" s="17"/>
      <c r="L248" s="24">
        <v>2.9051170754134765</v>
      </c>
      <c r="M248" s="25">
        <v>6.3288080125459903E-2</v>
      </c>
      <c r="N248" s="26">
        <v>0.81427025797216013</v>
      </c>
      <c r="O248" s="26">
        <v>7.1371929133789312E-3</v>
      </c>
      <c r="P248" s="27">
        <v>0.35849999999999999</v>
      </c>
    </row>
    <row r="249" spans="1:16" s="69" customFormat="1">
      <c r="A249" s="111" t="s">
        <v>816</v>
      </c>
      <c r="B249" s="69">
        <v>110</v>
      </c>
      <c r="C249" s="69">
        <v>5</v>
      </c>
      <c r="D249" s="69">
        <v>0.15931999999999999</v>
      </c>
      <c r="E249" s="69">
        <v>97760</v>
      </c>
      <c r="F249" s="69">
        <v>730</v>
      </c>
      <c r="G249" s="69">
        <v>79680</v>
      </c>
      <c r="H249" s="69">
        <v>610</v>
      </c>
      <c r="I249" s="69">
        <v>59790</v>
      </c>
      <c r="J249" s="5">
        <v>480</v>
      </c>
      <c r="K249" s="17"/>
      <c r="L249" s="24">
        <v>0.56447130129548195</v>
      </c>
      <c r="M249" s="25">
        <v>1.1612310964786642E-2</v>
      </c>
      <c r="N249" s="26">
        <v>0.81655961963971113</v>
      </c>
      <c r="O249" s="26">
        <v>4.3582445324684745E-3</v>
      </c>
      <c r="P249" s="27">
        <v>0.15931999999999999</v>
      </c>
    </row>
    <row r="250" spans="1:16" s="69" customFormat="1">
      <c r="A250" s="111" t="s">
        <v>817</v>
      </c>
      <c r="B250" s="69">
        <v>110</v>
      </c>
      <c r="C250" s="69">
        <v>5</v>
      </c>
      <c r="D250" s="69">
        <v>0.13815</v>
      </c>
      <c r="E250" s="69">
        <v>123670</v>
      </c>
      <c r="F250" s="69">
        <v>720</v>
      </c>
      <c r="G250" s="69">
        <v>100190</v>
      </c>
      <c r="H250" s="69">
        <v>600</v>
      </c>
      <c r="I250" s="67">
        <v>42410</v>
      </c>
      <c r="J250" s="105">
        <v>450</v>
      </c>
      <c r="K250" s="17"/>
      <c r="L250" s="24">
        <v>0.3154867262550427</v>
      </c>
      <c r="M250" s="25">
        <v>6.720755907184941E-3</v>
      </c>
      <c r="N250" s="26">
        <v>0.81163316102982841</v>
      </c>
      <c r="O250" s="26">
        <v>3.3832104798251113E-3</v>
      </c>
      <c r="P250" s="27">
        <v>0.13815</v>
      </c>
    </row>
    <row r="251" spans="1:16" s="69" customFormat="1">
      <c r="A251" s="111" t="s">
        <v>818</v>
      </c>
      <c r="B251" s="69">
        <v>110</v>
      </c>
      <c r="C251" s="69">
        <v>5</v>
      </c>
      <c r="D251" s="69">
        <v>9.9459000000000006E-2</v>
      </c>
      <c r="E251" s="69">
        <v>47350</v>
      </c>
      <c r="F251" s="69">
        <v>340</v>
      </c>
      <c r="G251" s="69">
        <v>38120</v>
      </c>
      <c r="H251" s="69">
        <v>300</v>
      </c>
      <c r="I251" s="67">
        <v>27790</v>
      </c>
      <c r="J251" s="105">
        <v>540</v>
      </c>
      <c r="K251" s="17"/>
      <c r="L251" s="24">
        <v>0.53778450298608005</v>
      </c>
      <c r="M251" s="25">
        <v>1.2805935852710844E-2</v>
      </c>
      <c r="N251" s="26">
        <v>0.80655256294902078</v>
      </c>
      <c r="O251" s="26">
        <v>4.2883731003239452E-3</v>
      </c>
      <c r="P251" s="27">
        <v>9.9459000000000006E-2</v>
      </c>
    </row>
    <row r="252" spans="1:16" s="69" customFormat="1">
      <c r="A252" s="111" t="s">
        <v>819</v>
      </c>
      <c r="B252" s="69">
        <v>110</v>
      </c>
      <c r="C252" s="69">
        <v>5</v>
      </c>
      <c r="D252" s="69">
        <v>0.28993000000000002</v>
      </c>
      <c r="E252" s="67">
        <v>11900</v>
      </c>
      <c r="F252" s="67">
        <v>110</v>
      </c>
      <c r="G252" s="67">
        <v>9604</v>
      </c>
      <c r="H252" s="67">
        <v>85</v>
      </c>
      <c r="I252" s="67">
        <v>27700</v>
      </c>
      <c r="J252" s="105">
        <v>470</v>
      </c>
      <c r="K252" s="17"/>
      <c r="L252" s="24">
        <v>2.149890316722439</v>
      </c>
      <c r="M252" s="25">
        <v>4.7658785017484696E-2</v>
      </c>
      <c r="N252" s="26">
        <v>0.80854641704112051</v>
      </c>
      <c r="O252" s="26">
        <v>5.1641820694138703E-3</v>
      </c>
      <c r="P252" s="27">
        <v>0.28993000000000002</v>
      </c>
    </row>
    <row r="253" spans="1:16" s="69" customFormat="1">
      <c r="A253" s="111" t="s">
        <v>820</v>
      </c>
      <c r="B253" s="69">
        <v>110</v>
      </c>
      <c r="C253" s="69">
        <v>5</v>
      </c>
      <c r="D253" s="69">
        <v>0.26338</v>
      </c>
      <c r="E253" s="69">
        <v>83990</v>
      </c>
      <c r="F253" s="69">
        <v>820</v>
      </c>
      <c r="G253" s="69">
        <v>67920</v>
      </c>
      <c r="H253" s="69">
        <v>650</v>
      </c>
      <c r="I253" s="67">
        <v>97600</v>
      </c>
      <c r="J253" s="105">
        <v>1000</v>
      </c>
      <c r="L253" s="24">
        <v>1.0631629314668221</v>
      </c>
      <c r="M253" s="25">
        <v>2.1771473378763576E-2</v>
      </c>
      <c r="N253" s="26">
        <v>0.81015825757088911</v>
      </c>
      <c r="O253" s="26">
        <v>5.5277621411775248E-3</v>
      </c>
      <c r="P253" s="27">
        <v>0.26338</v>
      </c>
    </row>
    <row r="254" spans="1:16" s="69" customFormat="1">
      <c r="A254" s="111" t="s">
        <v>821</v>
      </c>
      <c r="B254" s="69">
        <v>110</v>
      </c>
      <c r="C254" s="69">
        <v>5</v>
      </c>
      <c r="D254" s="69">
        <v>0.39656000000000002</v>
      </c>
      <c r="E254" s="69">
        <v>9224</v>
      </c>
      <c r="F254" s="69">
        <v>90</v>
      </c>
      <c r="G254" s="69">
        <v>7377</v>
      </c>
      <c r="H254" s="69">
        <v>72</v>
      </c>
      <c r="I254" s="67">
        <v>64890</v>
      </c>
      <c r="J254" s="105">
        <v>850</v>
      </c>
      <c r="L254" s="24">
        <v>6.4967058530783541</v>
      </c>
      <c r="M254" s="25">
        <v>0.14139916995669524</v>
      </c>
      <c r="N254" s="26">
        <v>0.80123563462527325</v>
      </c>
      <c r="O254" s="26">
        <v>5.5186577976441718E-3</v>
      </c>
      <c r="P254" s="27">
        <v>0.39656000000000002</v>
      </c>
    </row>
    <row r="255" spans="1:16" s="69" customFormat="1">
      <c r="A255" s="111" t="s">
        <v>822</v>
      </c>
      <c r="B255" s="69">
        <v>110</v>
      </c>
      <c r="C255" s="69">
        <v>5</v>
      </c>
      <c r="D255" s="69">
        <v>0.14371</v>
      </c>
      <c r="E255" s="67">
        <v>114500</v>
      </c>
      <c r="F255" s="67">
        <v>1200</v>
      </c>
      <c r="G255" s="67">
        <v>92610</v>
      </c>
      <c r="H255" s="67">
        <v>990</v>
      </c>
      <c r="I255" s="67">
        <v>96500</v>
      </c>
      <c r="J255" s="105">
        <v>900</v>
      </c>
      <c r="L255" s="24">
        <v>0.77349674930070578</v>
      </c>
      <c r="M255" s="25">
        <v>1.5992268363639272E-2</v>
      </c>
      <c r="N255" s="26">
        <v>0.81031180223116661</v>
      </c>
      <c r="O255" s="26">
        <v>6.0541966293727566E-3</v>
      </c>
      <c r="P255" s="27">
        <v>0.14371</v>
      </c>
    </row>
    <row r="256" spans="1:16" s="69" customFormat="1">
      <c r="A256" s="111" t="s">
        <v>823</v>
      </c>
      <c r="B256" s="69">
        <v>110</v>
      </c>
      <c r="C256" s="69">
        <v>5</v>
      </c>
      <c r="D256" s="69">
        <v>1.4796999999999999E-2</v>
      </c>
      <c r="E256" s="69">
        <v>33600</v>
      </c>
      <c r="F256" s="69">
        <v>1500</v>
      </c>
      <c r="G256" s="69">
        <v>27200</v>
      </c>
      <c r="H256" s="69">
        <v>1200</v>
      </c>
      <c r="I256" s="67">
        <v>28350</v>
      </c>
      <c r="J256" s="105">
        <v>330</v>
      </c>
      <c r="L256" s="24">
        <v>0.77479890127665119</v>
      </c>
      <c r="M256" s="25">
        <v>2.4716720885393985E-2</v>
      </c>
      <c r="N256" s="26">
        <v>0.81101594656699938</v>
      </c>
      <c r="O256" s="26">
        <v>2.5404578663714265E-2</v>
      </c>
      <c r="P256" s="27">
        <v>1.4796999999999999E-2</v>
      </c>
    </row>
    <row r="257" spans="1:21" s="69" customFormat="1">
      <c r="A257" s="111" t="s">
        <v>824</v>
      </c>
      <c r="B257" s="69">
        <v>110</v>
      </c>
      <c r="C257" s="69">
        <v>5</v>
      </c>
      <c r="D257" s="69">
        <v>-5.7234E-2</v>
      </c>
      <c r="E257" s="69">
        <v>45800</v>
      </c>
      <c r="F257" s="69">
        <v>1100</v>
      </c>
      <c r="G257" s="69">
        <v>36990</v>
      </c>
      <c r="H257" s="69">
        <v>900</v>
      </c>
      <c r="I257" s="67">
        <v>74410</v>
      </c>
      <c r="J257" s="105">
        <v>660</v>
      </c>
      <c r="L257" s="24">
        <v>1.4955140969463478</v>
      </c>
      <c r="M257" s="25">
        <v>3.6402559473605156E-2</v>
      </c>
      <c r="N257" s="26">
        <v>0.80913058969147111</v>
      </c>
      <c r="O257" s="26">
        <v>1.3805902440038108E-2</v>
      </c>
      <c r="P257" s="27">
        <v>-5.7234E-2</v>
      </c>
    </row>
    <row r="258" spans="1:21" s="69" customFormat="1">
      <c r="A258" s="111" t="s">
        <v>825</v>
      </c>
      <c r="B258" s="69">
        <v>110</v>
      </c>
      <c r="C258" s="69">
        <v>5</v>
      </c>
      <c r="D258" s="69">
        <v>0.41428999999999999</v>
      </c>
      <c r="E258" s="69">
        <v>77900</v>
      </c>
      <c r="F258" s="69">
        <v>1100</v>
      </c>
      <c r="G258" s="69">
        <v>63710</v>
      </c>
      <c r="H258" s="69">
        <v>800</v>
      </c>
      <c r="I258" s="67">
        <v>112090</v>
      </c>
      <c r="J258" s="105">
        <v>710</v>
      </c>
      <c r="L258" s="24">
        <v>1.3258972984727646</v>
      </c>
      <c r="M258" s="25">
        <v>2.8089816208372698E-2</v>
      </c>
      <c r="N258" s="26">
        <v>0.81935086088609377</v>
      </c>
      <c r="O258" s="26">
        <v>7.7270939898260518E-3</v>
      </c>
      <c r="P258" s="27">
        <v>0.41428999999999999</v>
      </c>
    </row>
    <row r="259" spans="1:21" s="69" customFormat="1">
      <c r="A259" s="111" t="s">
        <v>826</v>
      </c>
      <c r="B259" s="69">
        <v>110</v>
      </c>
      <c r="C259" s="69">
        <v>5</v>
      </c>
      <c r="D259" s="69">
        <v>0.60097</v>
      </c>
      <c r="E259" s="69">
        <v>71710</v>
      </c>
      <c r="F259" s="69">
        <v>390</v>
      </c>
      <c r="G259" s="69">
        <v>57920</v>
      </c>
      <c r="H259" s="69">
        <v>290</v>
      </c>
      <c r="I259" s="67">
        <v>125500</v>
      </c>
      <c r="J259" s="105">
        <v>1300</v>
      </c>
      <c r="L259" s="24">
        <v>1.6080142147532988</v>
      </c>
      <c r="M259" s="25">
        <v>3.3221582672468032E-2</v>
      </c>
      <c r="N259" s="26">
        <v>0.80918644222921787</v>
      </c>
      <c r="O259" s="26">
        <v>2.9854011075636944E-3</v>
      </c>
      <c r="P259" s="27">
        <v>0.60097</v>
      </c>
      <c r="Q259" s="14"/>
      <c r="R259" s="14"/>
      <c r="S259" s="14"/>
      <c r="T259" s="14"/>
      <c r="U259" s="14"/>
    </row>
    <row r="260" spans="1:21" s="51" customFormat="1">
      <c r="A260" s="112" t="s">
        <v>827</v>
      </c>
      <c r="B260" s="51">
        <v>110</v>
      </c>
      <c r="C260" s="51">
        <v>5</v>
      </c>
      <c r="D260" s="51">
        <v>0.30987999999999999</v>
      </c>
      <c r="E260" s="51">
        <v>39420</v>
      </c>
      <c r="F260" s="51">
        <v>760</v>
      </c>
      <c r="G260" s="51">
        <v>31780</v>
      </c>
      <c r="H260" s="51">
        <v>610</v>
      </c>
      <c r="I260" s="54">
        <v>57900</v>
      </c>
      <c r="J260" s="103">
        <v>1500</v>
      </c>
      <c r="L260" s="56">
        <v>1.3541507514861038</v>
      </c>
      <c r="M260" s="57">
        <v>2.832505145395027E-2</v>
      </c>
      <c r="N260" s="58">
        <v>0.80767574300875045</v>
      </c>
      <c r="O260" s="58">
        <v>1.0966318538280288E-2</v>
      </c>
      <c r="P260" s="59">
        <v>0.30987999999999999</v>
      </c>
      <c r="Q260" s="60" t="s">
        <v>957</v>
      </c>
      <c r="R260" s="60"/>
      <c r="S260" s="60"/>
      <c r="T260" s="60"/>
      <c r="U260" s="60"/>
    </row>
    <row r="261" spans="1:21" s="69" customFormat="1">
      <c r="A261" s="111" t="s">
        <v>828</v>
      </c>
      <c r="B261" s="69">
        <v>110</v>
      </c>
      <c r="C261" s="69">
        <v>5</v>
      </c>
      <c r="D261" s="69">
        <v>0.17052</v>
      </c>
      <c r="E261" s="69">
        <v>106500</v>
      </c>
      <c r="F261" s="69">
        <v>1700</v>
      </c>
      <c r="G261" s="69">
        <v>86200</v>
      </c>
      <c r="H261" s="69">
        <v>1400</v>
      </c>
      <c r="I261" s="67">
        <v>143700</v>
      </c>
      <c r="J261" s="105">
        <v>2000</v>
      </c>
      <c r="L261" s="24">
        <v>1.2499669999191581</v>
      </c>
      <c r="M261" s="25">
        <v>2.5777522806890569E-2</v>
      </c>
      <c r="N261" s="26">
        <v>0.81088156115746046</v>
      </c>
      <c r="O261" s="26">
        <v>9.2158472101314306E-3</v>
      </c>
      <c r="P261" s="27">
        <v>0.17052</v>
      </c>
      <c r="Q261" s="14"/>
      <c r="R261" s="14"/>
      <c r="S261" s="14"/>
      <c r="T261" s="14"/>
      <c r="U261" s="14"/>
    </row>
    <row r="262" spans="1:21" s="69" customFormat="1">
      <c r="A262" s="111" t="s">
        <v>829</v>
      </c>
      <c r="B262" s="69">
        <v>110</v>
      </c>
      <c r="C262" s="69">
        <v>5</v>
      </c>
      <c r="D262" s="69">
        <v>0.54603000000000002</v>
      </c>
      <c r="E262" s="69">
        <v>35420</v>
      </c>
      <c r="F262" s="69">
        <v>270</v>
      </c>
      <c r="G262" s="69">
        <v>28650</v>
      </c>
      <c r="H262" s="69">
        <v>200</v>
      </c>
      <c r="I262" s="67">
        <v>75920</v>
      </c>
      <c r="J262" s="105">
        <v>880</v>
      </c>
      <c r="L262" s="24">
        <v>1.960047042330809</v>
      </c>
      <c r="M262" s="25">
        <v>4.253541319274777E-2</v>
      </c>
      <c r="N262" s="26">
        <v>0.81035597079090438</v>
      </c>
      <c r="O262" s="26">
        <v>4.1803314426517571E-3</v>
      </c>
      <c r="P262" s="27">
        <v>0.54603000000000002</v>
      </c>
      <c r="Q262" s="14"/>
      <c r="R262" s="14"/>
      <c r="S262" s="14"/>
      <c r="T262" s="14"/>
      <c r="U262" s="14"/>
    </row>
    <row r="263" spans="1:21" s="69" customFormat="1">
      <c r="A263" s="111" t="s">
        <v>830</v>
      </c>
      <c r="B263" s="69">
        <v>110</v>
      </c>
      <c r="C263" s="69">
        <v>5</v>
      </c>
      <c r="D263" s="69">
        <v>0.40798000000000001</v>
      </c>
      <c r="E263" s="69">
        <v>20680</v>
      </c>
      <c r="F263" s="69">
        <v>210</v>
      </c>
      <c r="G263" s="69">
        <v>16730</v>
      </c>
      <c r="H263" s="69">
        <v>170</v>
      </c>
      <c r="I263" s="67">
        <v>55400</v>
      </c>
      <c r="J263" s="105">
        <v>440</v>
      </c>
      <c r="L263" s="24">
        <v>2.4690915230534078</v>
      </c>
      <c r="M263" s="25">
        <v>5.1995721671780716E-2</v>
      </c>
      <c r="N263" s="26">
        <v>0.81048535813910538</v>
      </c>
      <c r="O263" s="26">
        <v>5.8108722211362351E-3</v>
      </c>
      <c r="P263" s="27">
        <v>0.40798000000000001</v>
      </c>
      <c r="Q263" s="14"/>
      <c r="R263" s="14"/>
      <c r="S263" s="14"/>
      <c r="T263" s="14"/>
      <c r="U263" s="14"/>
    </row>
    <row r="264" spans="1:21" s="51" customFormat="1">
      <c r="A264" s="112" t="s">
        <v>831</v>
      </c>
      <c r="B264" s="51">
        <v>110</v>
      </c>
      <c r="C264" s="51">
        <v>5</v>
      </c>
      <c r="D264" s="51">
        <v>4.2305000000000002E-2</v>
      </c>
      <c r="E264" s="51">
        <v>37960</v>
      </c>
      <c r="F264" s="51">
        <v>300</v>
      </c>
      <c r="G264" s="51">
        <v>30850</v>
      </c>
      <c r="H264" s="51">
        <v>280</v>
      </c>
      <c r="I264" s="54">
        <v>95000</v>
      </c>
      <c r="J264" s="103">
        <v>1300</v>
      </c>
      <c r="L264" s="56">
        <v>2.2628678191051455</v>
      </c>
      <c r="M264" s="57">
        <v>4.9934061068562213E-2</v>
      </c>
      <c r="N264" s="58">
        <v>0.81419556341571708</v>
      </c>
      <c r="O264" s="58">
        <v>4.8903067126028375E-3</v>
      </c>
      <c r="P264" s="59">
        <v>4.2305000000000002E-2</v>
      </c>
      <c r="Q264" s="60" t="s">
        <v>957</v>
      </c>
      <c r="R264" s="60"/>
      <c r="S264" s="60"/>
      <c r="T264" s="60"/>
      <c r="U264" s="60"/>
    </row>
    <row r="265" spans="1:21" s="69" customFormat="1">
      <c r="A265" s="111" t="s">
        <v>832</v>
      </c>
      <c r="B265" s="69">
        <v>110</v>
      </c>
      <c r="C265" s="69">
        <v>5</v>
      </c>
      <c r="D265" s="69">
        <v>0.23094000000000001</v>
      </c>
      <c r="E265" s="69">
        <v>59140</v>
      </c>
      <c r="F265" s="69">
        <v>630</v>
      </c>
      <c r="G265" s="69">
        <v>47830</v>
      </c>
      <c r="H265" s="69">
        <v>510</v>
      </c>
      <c r="I265" s="67">
        <v>148500</v>
      </c>
      <c r="J265" s="105">
        <v>2400</v>
      </c>
      <c r="L265" s="24">
        <v>2.2864443627822344</v>
      </c>
      <c r="M265" s="25">
        <v>4.861723487811033E-2</v>
      </c>
      <c r="N265" s="26">
        <v>0.81024960433894755</v>
      </c>
      <c r="O265" s="26">
        <v>6.0949292982648362E-3</v>
      </c>
      <c r="P265" s="27">
        <v>0.23094000000000001</v>
      </c>
      <c r="Q265" s="14"/>
      <c r="R265" s="14"/>
      <c r="S265" s="14"/>
      <c r="T265" s="14"/>
      <c r="U265" s="14"/>
    </row>
    <row r="266" spans="1:21" s="69" customFormat="1">
      <c r="A266" s="111" t="s">
        <v>833</v>
      </c>
      <c r="B266" s="69">
        <v>110</v>
      </c>
      <c r="C266" s="69">
        <v>5</v>
      </c>
      <c r="D266" s="69">
        <v>0.46937000000000001</v>
      </c>
      <c r="E266" s="69">
        <v>7780</v>
      </c>
      <c r="F266" s="69">
        <v>210</v>
      </c>
      <c r="G266" s="69">
        <v>6330</v>
      </c>
      <c r="H266" s="69">
        <v>160</v>
      </c>
      <c r="I266" s="67">
        <v>34510</v>
      </c>
      <c r="J266" s="105">
        <v>440</v>
      </c>
      <c r="L266" s="24">
        <v>4.1180280698392773</v>
      </c>
      <c r="M266" s="25">
        <v>9.9340830002267941E-2</v>
      </c>
      <c r="N266" s="26">
        <v>0.81512437454371101</v>
      </c>
      <c r="O266" s="26">
        <v>1.5043715155366707E-2</v>
      </c>
      <c r="P266" s="27">
        <v>0.46937000000000001</v>
      </c>
      <c r="Q266" s="14"/>
      <c r="R266" s="14"/>
      <c r="S266" s="14"/>
      <c r="T266" s="14"/>
      <c r="U266" s="14"/>
    </row>
    <row r="267" spans="1:21" s="69" customFormat="1">
      <c r="A267" s="111" t="s">
        <v>834</v>
      </c>
      <c r="B267" s="69">
        <v>110</v>
      </c>
      <c r="C267" s="69">
        <v>5</v>
      </c>
      <c r="D267" s="69">
        <v>0.25846999999999998</v>
      </c>
      <c r="E267" s="69">
        <v>73940</v>
      </c>
      <c r="F267" s="69">
        <v>460</v>
      </c>
      <c r="G267" s="69">
        <v>60170</v>
      </c>
      <c r="H267" s="69">
        <v>390</v>
      </c>
      <c r="I267" s="67">
        <v>72150</v>
      </c>
      <c r="J267" s="105">
        <v>600</v>
      </c>
      <c r="L267" s="24">
        <v>0.89332508115011977</v>
      </c>
      <c r="M267" s="25">
        <v>1.8399220735933267E-2</v>
      </c>
      <c r="N267" s="26">
        <v>0.81526787984189353</v>
      </c>
      <c r="O267" s="26">
        <v>3.6555230091420842E-3</v>
      </c>
      <c r="P267" s="27">
        <v>0.25846999999999998</v>
      </c>
      <c r="Q267" s="14"/>
      <c r="R267" s="14"/>
      <c r="S267" s="14"/>
      <c r="T267" s="14"/>
      <c r="U267" s="14"/>
    </row>
    <row r="268" spans="1:21" s="69" customFormat="1">
      <c r="A268" s="111" t="s">
        <v>835</v>
      </c>
      <c r="B268" s="69">
        <v>110</v>
      </c>
      <c r="C268" s="69">
        <v>5</v>
      </c>
      <c r="D268" s="69">
        <v>0.36359999999999998</v>
      </c>
      <c r="E268" s="69">
        <v>9350</v>
      </c>
      <c r="F268" s="69">
        <v>180</v>
      </c>
      <c r="G268" s="69">
        <v>7600</v>
      </c>
      <c r="H268" s="69">
        <v>140</v>
      </c>
      <c r="I268" s="67">
        <v>24900</v>
      </c>
      <c r="J268" s="105">
        <v>480</v>
      </c>
      <c r="L268" s="24">
        <v>2.4630755756467413</v>
      </c>
      <c r="M268" s="25">
        <v>6.5359349227282509E-2</v>
      </c>
      <c r="N268" s="26">
        <v>0.81433246349224975</v>
      </c>
      <c r="O268" s="26">
        <v>1.0828931543324836E-2</v>
      </c>
      <c r="P268" s="27">
        <v>0.36359999999999998</v>
      </c>
      <c r="Q268" s="14"/>
      <c r="R268" s="14"/>
      <c r="S268" s="14"/>
      <c r="T268" s="14"/>
      <c r="U268" s="14"/>
    </row>
    <row r="269" spans="1:21" s="69" customFormat="1">
      <c r="A269" s="111"/>
      <c r="I269" s="67"/>
      <c r="J269" s="105"/>
      <c r="L269" s="24"/>
      <c r="M269" s="25"/>
      <c r="N269" s="26"/>
      <c r="O269" s="26"/>
      <c r="P269" s="27"/>
      <c r="Q269" s="14"/>
      <c r="R269" s="14"/>
      <c r="S269" s="14"/>
      <c r="T269" s="14"/>
      <c r="U269" s="14"/>
    </row>
    <row r="270" spans="1:21" s="69" customFormat="1">
      <c r="A270" s="111" t="s">
        <v>836</v>
      </c>
      <c r="B270" s="69">
        <v>110</v>
      </c>
      <c r="C270" s="69">
        <v>5</v>
      </c>
      <c r="D270" s="69">
        <v>0.17649999999999999</v>
      </c>
      <c r="E270" s="69">
        <v>63890</v>
      </c>
      <c r="F270" s="69">
        <v>290</v>
      </c>
      <c r="G270" s="69">
        <v>46680</v>
      </c>
      <c r="H270" s="69">
        <v>240</v>
      </c>
      <c r="I270" s="67">
        <v>197000</v>
      </c>
      <c r="J270" s="105">
        <v>1900</v>
      </c>
      <c r="L270" s="24">
        <v>2.8056324216125512</v>
      </c>
      <c r="M270" s="25">
        <v>5.8150712457477896E-2</v>
      </c>
      <c r="N270" s="26">
        <v>0.7319774908166593</v>
      </c>
      <c r="O270" s="26">
        <v>2.5054580095375425E-3</v>
      </c>
      <c r="P270" s="27">
        <v>0.17649999999999999</v>
      </c>
      <c r="Q270" s="14"/>
      <c r="R270" s="14"/>
      <c r="S270" s="14"/>
      <c r="T270" s="14"/>
      <c r="U270" s="14"/>
    </row>
    <row r="271" spans="1:21" s="69" customFormat="1">
      <c r="A271" s="111" t="s">
        <v>837</v>
      </c>
      <c r="B271" s="69">
        <v>110</v>
      </c>
      <c r="C271" s="69">
        <v>5</v>
      </c>
      <c r="D271" s="69">
        <v>2.7463000000000001E-2</v>
      </c>
      <c r="E271" s="69">
        <v>42400</v>
      </c>
      <c r="F271" s="69">
        <v>1000</v>
      </c>
      <c r="G271" s="69">
        <v>30690</v>
      </c>
      <c r="H271" s="69">
        <v>750</v>
      </c>
      <c r="I271" s="67">
        <v>249100</v>
      </c>
      <c r="J271" s="105">
        <v>6100</v>
      </c>
      <c r="L271" s="24">
        <v>5.0889007373976414</v>
      </c>
      <c r="M271" s="25">
        <v>0.16044019014185423</v>
      </c>
      <c r="N271" s="26">
        <v>0.72515492148025174</v>
      </c>
      <c r="O271" s="26">
        <v>1.2291427424138614E-2</v>
      </c>
      <c r="P271" s="27">
        <v>2.7463000000000001E-2</v>
      </c>
      <c r="Q271" s="14"/>
      <c r="R271" s="14"/>
      <c r="S271" s="14"/>
      <c r="T271" s="14"/>
      <c r="U271" s="14"/>
    </row>
    <row r="272" spans="1:21" s="69" customFormat="1">
      <c r="A272" s="111" t="s">
        <v>838</v>
      </c>
      <c r="B272" s="69">
        <v>110</v>
      </c>
      <c r="C272" s="69">
        <v>5</v>
      </c>
      <c r="D272" s="69">
        <v>-8.0679000000000001E-2</v>
      </c>
      <c r="E272" s="69">
        <v>30540</v>
      </c>
      <c r="F272" s="69">
        <v>260</v>
      </c>
      <c r="G272" s="69">
        <v>22320</v>
      </c>
      <c r="H272" s="69">
        <v>260</v>
      </c>
      <c r="I272" s="67">
        <v>217400</v>
      </c>
      <c r="J272" s="105">
        <v>2200</v>
      </c>
      <c r="L272" s="24">
        <v>6.4673589190578769</v>
      </c>
      <c r="M272" s="25">
        <v>0.14004379352049165</v>
      </c>
      <c r="N272" s="26">
        <v>0.73219190738257234</v>
      </c>
      <c r="O272" s="26">
        <v>5.2723712481052782E-3</v>
      </c>
      <c r="P272" s="27">
        <v>-8.0679000000000001E-2</v>
      </c>
      <c r="Q272" s="14"/>
      <c r="R272" s="14"/>
      <c r="S272" s="14"/>
      <c r="T272" s="14"/>
      <c r="U272" s="14"/>
    </row>
    <row r="273" spans="1:21" s="69" customFormat="1">
      <c r="A273" s="111" t="s">
        <v>839</v>
      </c>
      <c r="B273" s="69">
        <v>110</v>
      </c>
      <c r="C273" s="69">
        <v>5</v>
      </c>
      <c r="D273" s="69">
        <v>0.38371</v>
      </c>
      <c r="E273" s="69">
        <v>14590</v>
      </c>
      <c r="F273" s="69">
        <v>120</v>
      </c>
      <c r="G273" s="69">
        <v>10330</v>
      </c>
      <c r="H273" s="69">
        <v>110</v>
      </c>
      <c r="I273" s="67">
        <v>288900</v>
      </c>
      <c r="J273" s="105">
        <v>4200</v>
      </c>
      <c r="L273" s="24">
        <v>17.938485412258736</v>
      </c>
      <c r="M273" s="25">
        <v>0.37502147578694628</v>
      </c>
      <c r="N273" s="26">
        <v>0.70932423210409701</v>
      </c>
      <c r="O273" s="26">
        <v>4.7632399306611738E-3</v>
      </c>
      <c r="P273" s="27">
        <v>0.38371</v>
      </c>
      <c r="Q273" s="14"/>
      <c r="R273" s="14"/>
      <c r="S273" s="14"/>
      <c r="T273" s="14"/>
      <c r="U273" s="14"/>
    </row>
    <row r="274" spans="1:21" s="69" customFormat="1">
      <c r="A274" s="111" t="s">
        <v>840</v>
      </c>
      <c r="B274" s="69">
        <v>110</v>
      </c>
      <c r="C274" s="69">
        <v>5</v>
      </c>
      <c r="D274" s="69">
        <v>0.30048000000000002</v>
      </c>
      <c r="E274" s="67">
        <v>21590</v>
      </c>
      <c r="F274" s="67">
        <v>170</v>
      </c>
      <c r="G274" s="67">
        <v>15680</v>
      </c>
      <c r="H274" s="67">
        <v>130</v>
      </c>
      <c r="I274" s="67">
        <v>149800</v>
      </c>
      <c r="J274" s="105">
        <v>1600</v>
      </c>
      <c r="L274" s="24">
        <v>6.293785236196908</v>
      </c>
      <c r="M274" s="25">
        <v>0.13349862054222611</v>
      </c>
      <c r="N274" s="26">
        <v>0.72760082523385428</v>
      </c>
      <c r="O274" s="26">
        <v>4.1520630441329968E-3</v>
      </c>
      <c r="P274" s="27">
        <v>0.30048000000000002</v>
      </c>
      <c r="Q274" s="14"/>
      <c r="R274" s="14"/>
      <c r="S274" s="14"/>
      <c r="T274" s="14"/>
      <c r="U274" s="14"/>
    </row>
    <row r="275" spans="1:21" s="69" customFormat="1">
      <c r="A275" s="111" t="s">
        <v>841</v>
      </c>
      <c r="B275" s="69">
        <v>110</v>
      </c>
      <c r="C275" s="69">
        <v>5</v>
      </c>
      <c r="D275" s="69">
        <v>0.22201000000000001</v>
      </c>
      <c r="E275" s="69">
        <v>63190</v>
      </c>
      <c r="F275" s="69">
        <v>420</v>
      </c>
      <c r="G275" s="69">
        <v>45950</v>
      </c>
      <c r="H275" s="69">
        <v>310</v>
      </c>
      <c r="I275" s="67">
        <v>207300</v>
      </c>
      <c r="J275" s="105">
        <v>1800</v>
      </c>
      <c r="L275" s="24">
        <v>2.9860345755644744</v>
      </c>
      <c r="M275" s="25">
        <v>6.0927074678023753E-2</v>
      </c>
      <c r="N275" s="26">
        <v>0.72851236480067216</v>
      </c>
      <c r="O275" s="26">
        <v>3.4433792205982245E-3</v>
      </c>
      <c r="P275" s="27">
        <v>0.22201000000000001</v>
      </c>
      <c r="Q275" s="14"/>
      <c r="R275" s="14"/>
      <c r="S275" s="14"/>
      <c r="T275" s="14"/>
      <c r="U275" s="14"/>
    </row>
    <row r="276" spans="1:21" s="69" customFormat="1">
      <c r="A276" s="111" t="s">
        <v>842</v>
      </c>
      <c r="B276" s="69">
        <v>110</v>
      </c>
      <c r="C276" s="69">
        <v>5</v>
      </c>
      <c r="D276" s="69">
        <v>0.22212000000000001</v>
      </c>
      <c r="E276" s="69">
        <v>99370</v>
      </c>
      <c r="F276" s="69">
        <v>940</v>
      </c>
      <c r="G276" s="69">
        <v>75060</v>
      </c>
      <c r="H276" s="69">
        <v>710</v>
      </c>
      <c r="I276" s="67">
        <v>173700</v>
      </c>
      <c r="J276" s="105">
        <v>1600</v>
      </c>
      <c r="L276" s="24">
        <v>1.5766591781532464</v>
      </c>
      <c r="M276" s="25">
        <v>3.2287704908206788E-2</v>
      </c>
      <c r="N276" s="26">
        <v>0.75675105869075077</v>
      </c>
      <c r="O276" s="26">
        <v>5.0524200385054091E-3</v>
      </c>
      <c r="P276" s="27">
        <v>0.22212000000000001</v>
      </c>
      <c r="Q276" s="14"/>
      <c r="R276" s="14"/>
      <c r="S276" s="14"/>
      <c r="T276" s="14"/>
      <c r="U276" s="14"/>
    </row>
    <row r="277" spans="1:21" s="69" customFormat="1">
      <c r="A277" s="111" t="s">
        <v>843</v>
      </c>
      <c r="B277" s="69">
        <v>110</v>
      </c>
      <c r="C277" s="69">
        <v>5</v>
      </c>
      <c r="D277" s="69">
        <v>0.23129</v>
      </c>
      <c r="E277" s="67">
        <v>72930</v>
      </c>
      <c r="F277" s="67">
        <v>380</v>
      </c>
      <c r="G277" s="67">
        <v>53270</v>
      </c>
      <c r="H277" s="67">
        <v>310</v>
      </c>
      <c r="I277" s="67">
        <v>179900</v>
      </c>
      <c r="J277" s="105">
        <v>1600</v>
      </c>
      <c r="L277" s="24">
        <v>2.2370787860692367</v>
      </c>
      <c r="M277" s="25">
        <v>4.5513770787208335E-2</v>
      </c>
      <c r="N277" s="26">
        <v>0.73177277885006986</v>
      </c>
      <c r="O277" s="26">
        <v>2.8527476863725535E-3</v>
      </c>
      <c r="P277" s="27">
        <v>0.23129</v>
      </c>
      <c r="Q277" s="14"/>
      <c r="R277" s="14"/>
      <c r="S277" s="14"/>
      <c r="T277" s="14"/>
      <c r="U277" s="14"/>
    </row>
    <row r="278" spans="1:21" s="69" customFormat="1">
      <c r="A278" s="111" t="s">
        <v>844</v>
      </c>
      <c r="B278" s="69">
        <v>110</v>
      </c>
      <c r="C278" s="69">
        <v>5</v>
      </c>
      <c r="D278" s="69">
        <v>0.22886999999999999</v>
      </c>
      <c r="E278" s="67">
        <v>55110</v>
      </c>
      <c r="F278" s="67">
        <v>300</v>
      </c>
      <c r="G278" s="67">
        <v>40150</v>
      </c>
      <c r="H278" s="67">
        <v>230</v>
      </c>
      <c r="I278" s="67">
        <v>215400</v>
      </c>
      <c r="J278" s="105">
        <v>1900</v>
      </c>
      <c r="L278" s="24">
        <v>3.5559741417703457</v>
      </c>
      <c r="M278" s="25">
        <v>7.4286722426107371E-2</v>
      </c>
      <c r="N278" s="26">
        <v>0.72988578495198431</v>
      </c>
      <c r="O278" s="26">
        <v>2.8786511979353698E-3</v>
      </c>
      <c r="P278" s="27">
        <v>0.22886999999999999</v>
      </c>
      <c r="Q278" s="14"/>
      <c r="R278" s="14"/>
      <c r="S278" s="14"/>
      <c r="T278" s="14"/>
      <c r="U278" s="14"/>
    </row>
    <row r="279" spans="1:21" s="69" customFormat="1">
      <c r="A279" s="111" t="s">
        <v>845</v>
      </c>
      <c r="B279" s="69">
        <v>110</v>
      </c>
      <c r="C279" s="69">
        <v>5</v>
      </c>
      <c r="D279" s="69">
        <v>9.1164999999999996E-2</v>
      </c>
      <c r="E279" s="69">
        <v>18430</v>
      </c>
      <c r="F279" s="69">
        <v>170</v>
      </c>
      <c r="G279" s="69">
        <v>13560</v>
      </c>
      <c r="H279" s="69">
        <v>150</v>
      </c>
      <c r="I279" s="67">
        <v>265900</v>
      </c>
      <c r="J279" s="105">
        <v>2700</v>
      </c>
      <c r="L279" s="24">
        <v>13.118031821654528</v>
      </c>
      <c r="M279" s="25">
        <v>0.28645214213460135</v>
      </c>
      <c r="N279" s="26">
        <v>0.73711308590347802</v>
      </c>
      <c r="O279" s="26">
        <v>5.2986060348205917E-3</v>
      </c>
      <c r="P279" s="27">
        <v>9.1164999999999996E-2</v>
      </c>
      <c r="Q279" s="14"/>
      <c r="R279" s="14"/>
      <c r="S279" s="14"/>
      <c r="T279" s="14"/>
      <c r="U279" s="14"/>
    </row>
    <row r="280" spans="1:21" s="69" customFormat="1">
      <c r="A280" s="111" t="s">
        <v>846</v>
      </c>
      <c r="B280" s="69">
        <v>110</v>
      </c>
      <c r="C280" s="69">
        <v>5</v>
      </c>
      <c r="D280" s="69">
        <v>0.19212000000000001</v>
      </c>
      <c r="E280" s="69">
        <v>49900</v>
      </c>
      <c r="F280" s="69">
        <v>300</v>
      </c>
      <c r="G280" s="69">
        <v>36360</v>
      </c>
      <c r="H280" s="69">
        <v>230</v>
      </c>
      <c r="I280" s="67">
        <v>226100</v>
      </c>
      <c r="J280" s="105">
        <v>2100</v>
      </c>
      <c r="L280" s="24">
        <v>4.0956070202000321</v>
      </c>
      <c r="M280" s="25">
        <v>8.3605442730658161E-2</v>
      </c>
      <c r="N280" s="26">
        <v>0.73000039627572555</v>
      </c>
      <c r="O280" s="26">
        <v>3.1794446649534565E-3</v>
      </c>
      <c r="P280" s="27">
        <v>0.19212000000000001</v>
      </c>
      <c r="Q280" s="14"/>
      <c r="R280" s="14"/>
      <c r="S280" s="14"/>
      <c r="T280" s="14"/>
      <c r="U280" s="14"/>
    </row>
    <row r="281" spans="1:21" s="69" customFormat="1">
      <c r="A281" s="111" t="s">
        <v>847</v>
      </c>
      <c r="B281" s="69">
        <v>110</v>
      </c>
      <c r="C281" s="69">
        <v>5</v>
      </c>
      <c r="D281" s="69">
        <v>0.49924000000000002</v>
      </c>
      <c r="E281" s="67">
        <v>11127</v>
      </c>
      <c r="F281" s="67">
        <v>84</v>
      </c>
      <c r="G281" s="67">
        <v>7747</v>
      </c>
      <c r="H281" s="67">
        <v>71</v>
      </c>
      <c r="I281" s="67">
        <v>510000</v>
      </c>
      <c r="J281" s="105">
        <v>2100</v>
      </c>
      <c r="L281" s="24">
        <v>42.036725528448017</v>
      </c>
      <c r="M281" s="25">
        <v>0.86285432832624753</v>
      </c>
      <c r="N281" s="26">
        <v>0.69751770362047494</v>
      </c>
      <c r="O281" s="26">
        <v>4.1334390279216841E-3</v>
      </c>
      <c r="P281" s="27">
        <v>0.49924000000000002</v>
      </c>
      <c r="Q281" s="14"/>
      <c r="R281" s="14"/>
      <c r="S281" s="14"/>
      <c r="T281" s="14"/>
      <c r="U281" s="14"/>
    </row>
    <row r="282" spans="1:21" s="69" customFormat="1">
      <c r="A282" s="111" t="s">
        <v>848</v>
      </c>
      <c r="B282" s="69">
        <v>110</v>
      </c>
      <c r="C282" s="69">
        <v>5</v>
      </c>
      <c r="D282" s="69">
        <v>0.47195999999999999</v>
      </c>
      <c r="E282" s="69">
        <v>32750</v>
      </c>
      <c r="F282" s="69">
        <v>390</v>
      </c>
      <c r="G282" s="69">
        <v>23750</v>
      </c>
      <c r="H282" s="69">
        <v>270</v>
      </c>
      <c r="I282" s="67">
        <v>474100</v>
      </c>
      <c r="J282" s="105">
        <v>2300</v>
      </c>
      <c r="L282" s="24">
        <v>13.177677418813632</v>
      </c>
      <c r="M282" s="25">
        <v>0.28091841056570621</v>
      </c>
      <c r="N282" s="26">
        <v>0.72652753183707397</v>
      </c>
      <c r="O282" s="26">
        <v>5.9696346548752544E-3</v>
      </c>
      <c r="P282" s="27">
        <v>0.47195999999999999</v>
      </c>
      <c r="Q282" s="14"/>
      <c r="R282" s="14"/>
      <c r="S282" s="14"/>
      <c r="T282" s="14"/>
      <c r="U282" s="14"/>
    </row>
    <row r="283" spans="1:21" s="69" customFormat="1">
      <c r="A283" s="111" t="s">
        <v>849</v>
      </c>
      <c r="B283" s="69">
        <v>110</v>
      </c>
      <c r="C283" s="69">
        <v>5</v>
      </c>
      <c r="D283" s="69">
        <v>0.43248999999999999</v>
      </c>
      <c r="E283" s="69">
        <v>14770</v>
      </c>
      <c r="F283" s="69">
        <v>120</v>
      </c>
      <c r="G283" s="69">
        <v>10430</v>
      </c>
      <c r="H283" s="69">
        <v>100</v>
      </c>
      <c r="I283" s="67">
        <v>408700</v>
      </c>
      <c r="J283" s="105">
        <v>1900</v>
      </c>
      <c r="L283" s="24">
        <v>25.183615675387944</v>
      </c>
      <c r="M283" s="25">
        <v>0.51567787121521491</v>
      </c>
      <c r="N283" s="26">
        <v>0.70746275350101495</v>
      </c>
      <c r="O283" s="26">
        <v>4.4372166433874665E-3</v>
      </c>
      <c r="P283" s="27">
        <v>0.43248999999999999</v>
      </c>
      <c r="Q283" s="14"/>
      <c r="R283" s="14"/>
      <c r="S283" s="14"/>
      <c r="T283" s="14"/>
      <c r="U283" s="14"/>
    </row>
    <row r="284" spans="1:21" s="69" customFormat="1">
      <c r="A284" s="111" t="s">
        <v>850</v>
      </c>
      <c r="B284" s="69">
        <v>110</v>
      </c>
      <c r="C284" s="69">
        <v>5</v>
      </c>
      <c r="D284" s="69">
        <v>0.40904000000000001</v>
      </c>
      <c r="E284" s="67">
        <v>22300</v>
      </c>
      <c r="F284" s="67">
        <v>300</v>
      </c>
      <c r="G284" s="67">
        <v>15740</v>
      </c>
      <c r="H284" s="67">
        <v>180</v>
      </c>
      <c r="I284" s="67">
        <v>716000</v>
      </c>
      <c r="J284" s="105">
        <v>11000</v>
      </c>
      <c r="L284" s="24">
        <v>29.030971394397479</v>
      </c>
      <c r="M284" s="25">
        <v>0.69996710689101349</v>
      </c>
      <c r="N284" s="26">
        <v>0.70713060136706929</v>
      </c>
      <c r="O284" s="26">
        <v>6.2313119316083371E-3</v>
      </c>
      <c r="P284" s="27">
        <v>0.40904000000000001</v>
      </c>
      <c r="Q284" s="14"/>
      <c r="R284" s="14"/>
      <c r="S284" s="14"/>
      <c r="T284" s="14"/>
      <c r="U284" s="14"/>
    </row>
    <row r="285" spans="1:21" s="69" customFormat="1">
      <c r="A285" s="111" t="s">
        <v>851</v>
      </c>
      <c r="B285" s="69">
        <v>110</v>
      </c>
      <c r="C285" s="69">
        <v>5</v>
      </c>
      <c r="D285" s="69">
        <v>0.21104999999999999</v>
      </c>
      <c r="E285" s="69">
        <v>24090</v>
      </c>
      <c r="F285" s="69">
        <v>210</v>
      </c>
      <c r="G285" s="69">
        <v>17360</v>
      </c>
      <c r="H285" s="69">
        <v>170</v>
      </c>
      <c r="I285" s="67">
        <v>479400</v>
      </c>
      <c r="J285" s="105">
        <v>7000</v>
      </c>
      <c r="L285" s="24">
        <v>18.214031452844978</v>
      </c>
      <c r="M285" s="25">
        <v>0.41657536226831632</v>
      </c>
      <c r="N285" s="26">
        <v>0.72195925446356868</v>
      </c>
      <c r="O285" s="26">
        <v>4.7239412003920473E-3</v>
      </c>
      <c r="P285" s="27">
        <v>0.21104999999999999</v>
      </c>
      <c r="Q285" s="14"/>
      <c r="R285" s="14"/>
      <c r="S285" s="14"/>
      <c r="T285" s="14"/>
      <c r="U285" s="14"/>
    </row>
    <row r="286" spans="1:21" s="69" customFormat="1">
      <c r="A286" s="111" t="s">
        <v>852</v>
      </c>
      <c r="B286" s="69">
        <v>110</v>
      </c>
      <c r="C286" s="69">
        <v>5</v>
      </c>
      <c r="D286" s="69">
        <v>0.18886</v>
      </c>
      <c r="E286" s="69">
        <v>51600</v>
      </c>
      <c r="F286" s="69">
        <v>1100</v>
      </c>
      <c r="G286" s="69">
        <v>37460</v>
      </c>
      <c r="H286" s="69">
        <v>790</v>
      </c>
      <c r="I286" s="67">
        <v>499500</v>
      </c>
      <c r="J286" s="105">
        <v>4000</v>
      </c>
      <c r="L286" s="24">
        <v>8.8337885281351323</v>
      </c>
      <c r="M286" s="25">
        <v>0.20269741261667071</v>
      </c>
      <c r="N286" s="26">
        <v>0.72730711870314146</v>
      </c>
      <c r="O286" s="26">
        <v>1.0884709732862808E-2</v>
      </c>
      <c r="P286" s="27">
        <v>0.18886</v>
      </c>
      <c r="Q286" s="14"/>
      <c r="R286" s="14"/>
      <c r="S286" s="14"/>
      <c r="T286" s="14"/>
      <c r="U286" s="14"/>
    </row>
    <row r="287" spans="1:21" s="69" customFormat="1">
      <c r="A287" s="111" t="s">
        <v>853</v>
      </c>
      <c r="B287" s="69">
        <v>110</v>
      </c>
      <c r="C287" s="69">
        <v>5</v>
      </c>
      <c r="D287" s="69">
        <v>0.24324000000000001</v>
      </c>
      <c r="E287" s="67">
        <v>11214</v>
      </c>
      <c r="F287" s="67">
        <v>99</v>
      </c>
      <c r="G287" s="67">
        <v>5506</v>
      </c>
      <c r="H287" s="67">
        <v>58</v>
      </c>
      <c r="I287" s="67">
        <v>2667000</v>
      </c>
      <c r="J287" s="105">
        <v>43000</v>
      </c>
      <c r="L287" s="24">
        <v>215.98900042625675</v>
      </c>
      <c r="M287" s="25">
        <v>4.5870349953946414</v>
      </c>
      <c r="N287" s="26">
        <v>0.49189841394557154</v>
      </c>
      <c r="O287" s="26">
        <v>3.3741499192127228E-3</v>
      </c>
      <c r="P287" s="27">
        <v>0.24324000000000001</v>
      </c>
      <c r="Q287" s="14"/>
      <c r="R287" s="14"/>
      <c r="S287" s="14"/>
      <c r="T287" s="14"/>
      <c r="U287" s="14"/>
    </row>
    <row r="288" spans="1:21" s="69" customFormat="1">
      <c r="A288" s="111" t="s">
        <v>854</v>
      </c>
      <c r="B288" s="69">
        <v>110</v>
      </c>
      <c r="C288" s="69">
        <v>5</v>
      </c>
      <c r="D288" s="69">
        <v>2.7337E-2</v>
      </c>
      <c r="E288" s="67">
        <v>12210</v>
      </c>
      <c r="F288" s="67">
        <v>120</v>
      </c>
      <c r="G288" s="67">
        <v>7270</v>
      </c>
      <c r="H288" s="67">
        <v>92</v>
      </c>
      <c r="I288" s="67">
        <v>1622000</v>
      </c>
      <c r="J288" s="105">
        <v>10000</v>
      </c>
      <c r="L288" s="24">
        <v>120.92120866396964</v>
      </c>
      <c r="M288" s="25">
        <v>2.5021672453736596</v>
      </c>
      <c r="N288" s="26">
        <v>0.59651107849103335</v>
      </c>
      <c r="O288" s="26">
        <v>4.7701173044022551E-3</v>
      </c>
      <c r="P288" s="27">
        <v>2.7337E-2</v>
      </c>
      <c r="Q288" s="14"/>
      <c r="R288" s="14"/>
      <c r="S288" s="14"/>
      <c r="T288" s="14"/>
      <c r="U288" s="14"/>
    </row>
    <row r="289" spans="1:21" s="69" customFormat="1">
      <c r="A289" s="111" t="s">
        <v>855</v>
      </c>
      <c r="B289" s="69">
        <v>110</v>
      </c>
      <c r="C289" s="69">
        <v>5</v>
      </c>
      <c r="D289" s="69">
        <v>-0.45152999999999999</v>
      </c>
      <c r="E289" s="69">
        <v>25310</v>
      </c>
      <c r="F289" s="69">
        <v>360</v>
      </c>
      <c r="G289" s="69">
        <v>15580</v>
      </c>
      <c r="H289" s="69">
        <v>330</v>
      </c>
      <c r="I289" s="67">
        <v>2947000</v>
      </c>
      <c r="J289" s="105">
        <v>71000</v>
      </c>
      <c r="L289" s="24">
        <v>103.69112569770338</v>
      </c>
      <c r="M289" s="25">
        <v>2.6190325080640586</v>
      </c>
      <c r="N289" s="26">
        <v>0.61670159992049378</v>
      </c>
      <c r="O289" s="26">
        <v>7.8526803769034138E-3</v>
      </c>
      <c r="P289" s="27">
        <v>-0.45152999999999999</v>
      </c>
      <c r="Q289" s="14"/>
      <c r="R289" s="14"/>
      <c r="S289" s="14"/>
      <c r="T289" s="14"/>
      <c r="U289" s="14"/>
    </row>
    <row r="290" spans="1:21" s="69" customFormat="1">
      <c r="A290" s="111" t="s">
        <v>856</v>
      </c>
      <c r="B290" s="69">
        <v>110</v>
      </c>
      <c r="C290" s="69">
        <v>5</v>
      </c>
      <c r="D290" s="69">
        <v>4.1051000000000004E-3</v>
      </c>
      <c r="E290" s="69">
        <v>11880</v>
      </c>
      <c r="F290" s="69">
        <v>110</v>
      </c>
      <c r="G290" s="69">
        <v>6655</v>
      </c>
      <c r="H290" s="69">
        <v>74</v>
      </c>
      <c r="I290" s="69">
        <v>2071000</v>
      </c>
      <c r="J290" s="5">
        <v>20000</v>
      </c>
      <c r="L290" s="24">
        <v>159.18735813030261</v>
      </c>
      <c r="M290" s="25">
        <v>3.2823251272363527</v>
      </c>
      <c r="N290" s="26">
        <v>0.56121773426654287</v>
      </c>
      <c r="O290" s="26">
        <v>4.0528948262086324E-3</v>
      </c>
      <c r="P290" s="27">
        <v>4.1051000000000004E-3</v>
      </c>
      <c r="Q290" s="14"/>
      <c r="R290" s="14"/>
      <c r="S290" s="14"/>
      <c r="T290" s="14"/>
      <c r="U290" s="14"/>
    </row>
    <row r="291" spans="1:21" s="69" customFormat="1">
      <c r="A291" s="111" t="s">
        <v>857</v>
      </c>
      <c r="B291" s="69">
        <v>110</v>
      </c>
      <c r="C291" s="69">
        <v>5</v>
      </c>
      <c r="D291" s="69">
        <v>-4.0781999999999999E-2</v>
      </c>
      <c r="E291" s="69">
        <v>7100</v>
      </c>
      <c r="F291" s="69">
        <v>130</v>
      </c>
      <c r="G291" s="69">
        <v>3713</v>
      </c>
      <c r="H291" s="69">
        <v>98</v>
      </c>
      <c r="I291" s="69">
        <v>1529000</v>
      </c>
      <c r="J291" s="5">
        <v>11000</v>
      </c>
      <c r="L291" s="24">
        <v>193.95076620516744</v>
      </c>
      <c r="M291" s="25">
        <v>4.6103935354114762</v>
      </c>
      <c r="N291" s="26">
        <v>0.5239216768986632</v>
      </c>
      <c r="O291" s="26">
        <v>8.3994611859059196E-3</v>
      </c>
      <c r="P291" s="27">
        <v>-4.0781999999999999E-2</v>
      </c>
      <c r="Q291" s="14"/>
      <c r="R291" s="14"/>
      <c r="S291" s="14"/>
      <c r="T291" s="14"/>
      <c r="U291" s="14"/>
    </row>
    <row r="292" spans="1:21" s="69" customFormat="1">
      <c r="A292" s="111" t="s">
        <v>858</v>
      </c>
      <c r="B292" s="69">
        <v>110</v>
      </c>
      <c r="C292" s="69">
        <v>5</v>
      </c>
      <c r="D292" s="69">
        <v>0.26934999999999998</v>
      </c>
      <c r="E292" s="69">
        <v>28170</v>
      </c>
      <c r="F292" s="69">
        <v>200</v>
      </c>
      <c r="G292" s="69">
        <v>19640</v>
      </c>
      <c r="H292" s="69">
        <v>160</v>
      </c>
      <c r="I292" s="69">
        <v>1164300</v>
      </c>
      <c r="J292" s="5">
        <v>6400</v>
      </c>
      <c r="L292" s="24">
        <v>38.048011626184568</v>
      </c>
      <c r="M292" s="25">
        <v>0.78449527253869</v>
      </c>
      <c r="N292" s="26">
        <v>0.69848068868026736</v>
      </c>
      <c r="O292" s="26">
        <v>3.7670215424864366E-3</v>
      </c>
      <c r="P292" s="27">
        <v>0.26934999999999998</v>
      </c>
      <c r="Q292" s="14"/>
      <c r="R292" s="14"/>
      <c r="S292" s="14"/>
      <c r="T292" s="14"/>
      <c r="U292" s="14"/>
    </row>
    <row r="293" spans="1:21" s="69" customFormat="1">
      <c r="A293" s="111" t="s">
        <v>859</v>
      </c>
      <c r="B293" s="69">
        <v>110</v>
      </c>
      <c r="C293" s="69">
        <v>5</v>
      </c>
      <c r="D293" s="69">
        <v>-4.5724000000000001E-2</v>
      </c>
      <c r="E293" s="69">
        <v>11140</v>
      </c>
      <c r="F293" s="69">
        <v>110</v>
      </c>
      <c r="G293" s="69">
        <v>6255</v>
      </c>
      <c r="H293" s="69">
        <v>92</v>
      </c>
      <c r="I293" s="38">
        <v>1823000</v>
      </c>
      <c r="J293" s="5">
        <v>23000</v>
      </c>
      <c r="L293" s="24">
        <v>150.41941643317031</v>
      </c>
      <c r="M293" s="25">
        <v>3.2384106008510591</v>
      </c>
      <c r="N293" s="26">
        <v>0.56252508005759949</v>
      </c>
      <c r="O293" s="26">
        <v>4.9735036517354822E-3</v>
      </c>
      <c r="P293" s="27">
        <v>-4.5724000000000001E-2</v>
      </c>
      <c r="Q293" s="14"/>
      <c r="R293" s="14"/>
      <c r="S293" s="14"/>
      <c r="T293" s="14"/>
      <c r="U293" s="14"/>
    </row>
    <row r="294" spans="1:21" s="69" customFormat="1">
      <c r="A294" s="111" t="s">
        <v>860</v>
      </c>
      <c r="B294" s="69">
        <v>110</v>
      </c>
      <c r="C294" s="69">
        <v>5</v>
      </c>
      <c r="D294" s="69">
        <v>0.30073</v>
      </c>
      <c r="E294" s="69">
        <v>10710</v>
      </c>
      <c r="F294" s="69">
        <v>170</v>
      </c>
      <c r="G294" s="69">
        <v>4618</v>
      </c>
      <c r="H294" s="69">
        <v>73</v>
      </c>
      <c r="I294" s="38">
        <v>3286000</v>
      </c>
      <c r="J294" s="5">
        <v>67000</v>
      </c>
      <c r="L294" s="24">
        <v>279.26965561858015</v>
      </c>
      <c r="M294" s="25">
        <v>5.8310038821389307</v>
      </c>
      <c r="N294" s="26">
        <v>0.43198058145863932</v>
      </c>
      <c r="O294" s="26">
        <v>4.8296481924039701E-3</v>
      </c>
      <c r="P294" s="27">
        <v>0.30073</v>
      </c>
      <c r="Q294" s="14"/>
      <c r="R294" s="14"/>
      <c r="S294" s="14"/>
      <c r="T294" s="14"/>
      <c r="U294" s="14"/>
    </row>
    <row r="295" spans="1:21" s="69" customFormat="1">
      <c r="A295" s="111" t="s">
        <v>861</v>
      </c>
      <c r="B295" s="69">
        <v>110</v>
      </c>
      <c r="C295" s="69">
        <v>5</v>
      </c>
      <c r="D295" s="69">
        <v>0.35272999999999999</v>
      </c>
      <c r="E295" s="69">
        <v>9901</v>
      </c>
      <c r="F295" s="69">
        <v>90</v>
      </c>
      <c r="G295" s="69">
        <v>5386</v>
      </c>
      <c r="H295" s="69">
        <v>67</v>
      </c>
      <c r="I295" s="38">
        <v>1866000</v>
      </c>
      <c r="J295" s="5">
        <v>11000</v>
      </c>
      <c r="L295" s="24">
        <v>170.7954748173654</v>
      </c>
      <c r="M295" s="25">
        <v>3.5281747782368504</v>
      </c>
      <c r="N295" s="26">
        <v>0.54498814529968465</v>
      </c>
      <c r="O295" s="26">
        <v>4.1905688884952266E-3</v>
      </c>
      <c r="P295" s="27">
        <v>0.35272999999999999</v>
      </c>
      <c r="Q295" s="14"/>
      <c r="R295" s="14"/>
      <c r="S295" s="14"/>
      <c r="T295" s="14"/>
      <c r="U295" s="14"/>
    </row>
    <row r="296" spans="1:21" s="69" customFormat="1">
      <c r="A296" s="111" t="s">
        <v>862</v>
      </c>
      <c r="B296" s="69">
        <v>110</v>
      </c>
      <c r="C296" s="69">
        <v>5</v>
      </c>
      <c r="D296" s="69">
        <v>-3.5871E-2</v>
      </c>
      <c r="E296" s="69">
        <v>45840</v>
      </c>
      <c r="F296" s="69">
        <v>780</v>
      </c>
      <c r="G296" s="69">
        <v>32900</v>
      </c>
      <c r="H296" s="69">
        <v>570</v>
      </c>
      <c r="I296" s="38">
        <v>630000</v>
      </c>
      <c r="J296" s="5">
        <v>13000</v>
      </c>
      <c r="L296" s="24">
        <v>12.2902778186566</v>
      </c>
      <c r="M296" s="25">
        <v>0.32726456249289426</v>
      </c>
      <c r="N296" s="26">
        <v>0.71903669731436692</v>
      </c>
      <c r="O296" s="26">
        <v>8.7143710503627611E-3</v>
      </c>
      <c r="P296" s="27">
        <v>-3.5871E-2</v>
      </c>
      <c r="Q296" s="14"/>
      <c r="R296" s="14"/>
      <c r="S296" s="14"/>
      <c r="T296" s="14"/>
      <c r="U296" s="14"/>
    </row>
    <row r="297" spans="1:21" s="69" customFormat="1">
      <c r="A297" s="111" t="s">
        <v>863</v>
      </c>
      <c r="B297" s="69">
        <v>110</v>
      </c>
      <c r="C297" s="69">
        <v>5</v>
      </c>
      <c r="D297" s="69">
        <v>-0.24636</v>
      </c>
      <c r="E297" s="69">
        <v>24790</v>
      </c>
      <c r="F297" s="69">
        <v>240</v>
      </c>
      <c r="G297" s="69">
        <v>15520</v>
      </c>
      <c r="H297" s="69">
        <v>200</v>
      </c>
      <c r="I297" s="38">
        <v>2545000</v>
      </c>
      <c r="J297" s="5">
        <v>65000</v>
      </c>
      <c r="L297" s="24">
        <v>91.200014602792919</v>
      </c>
      <c r="M297" s="25">
        <v>2.4272542313944516</v>
      </c>
      <c r="N297" s="26">
        <v>0.62721286407022858</v>
      </c>
      <c r="O297" s="26">
        <v>5.0454329055416519E-3</v>
      </c>
      <c r="P297" s="27">
        <v>-0.24636</v>
      </c>
      <c r="Q297" s="14"/>
      <c r="R297" s="14"/>
      <c r="S297" s="14"/>
      <c r="T297" s="14"/>
      <c r="U297" s="14"/>
    </row>
    <row r="298" spans="1:21" s="69" customFormat="1">
      <c r="A298" s="111" t="s">
        <v>864</v>
      </c>
      <c r="B298" s="69">
        <v>110</v>
      </c>
      <c r="C298" s="69">
        <v>5</v>
      </c>
      <c r="D298" s="69">
        <v>0.16525999999999999</v>
      </c>
      <c r="E298" s="69">
        <v>51220</v>
      </c>
      <c r="F298" s="69">
        <v>360</v>
      </c>
      <c r="G298" s="69">
        <v>35990</v>
      </c>
      <c r="H298" s="69">
        <v>270</v>
      </c>
      <c r="I298" s="38">
        <v>1533000</v>
      </c>
      <c r="J298" s="5">
        <v>21000</v>
      </c>
      <c r="L298" s="24">
        <v>27.064143437708875</v>
      </c>
      <c r="M298" s="25">
        <v>0.59707355681184038</v>
      </c>
      <c r="N298" s="26">
        <v>0.70395036664891064</v>
      </c>
      <c r="O298" s="26">
        <v>3.6116945870444004E-3</v>
      </c>
      <c r="P298" s="27">
        <v>0.16525999999999999</v>
      </c>
      <c r="Q298" s="14"/>
      <c r="R298" s="14"/>
      <c r="S298" s="14"/>
      <c r="T298" s="14"/>
      <c r="U298" s="14"/>
    </row>
    <row r="299" spans="1:21" s="69" customFormat="1">
      <c r="A299" s="111" t="s">
        <v>865</v>
      </c>
      <c r="B299" s="69">
        <v>110</v>
      </c>
      <c r="C299" s="69">
        <v>5</v>
      </c>
      <c r="D299" s="69">
        <v>0.81472999999999995</v>
      </c>
      <c r="E299" s="69">
        <v>71410</v>
      </c>
      <c r="F299" s="69">
        <v>570</v>
      </c>
      <c r="G299" s="69">
        <v>50880</v>
      </c>
      <c r="H299" s="69">
        <v>410</v>
      </c>
      <c r="I299" s="38">
        <v>1819000</v>
      </c>
      <c r="J299" s="5">
        <v>11000</v>
      </c>
      <c r="L299" s="24">
        <v>23.256580208132235</v>
      </c>
      <c r="M299" s="25">
        <v>0.47475088498987278</v>
      </c>
      <c r="N299" s="26">
        <v>0.7138185610747444</v>
      </c>
      <c r="O299" s="26">
        <v>4.0407235203322985E-3</v>
      </c>
      <c r="P299" s="27">
        <v>0.81472999999999995</v>
      </c>
      <c r="Q299" s="14"/>
      <c r="R299" s="14"/>
      <c r="S299" s="14"/>
      <c r="T299" s="14"/>
      <c r="U299" s="14"/>
    </row>
    <row r="300" spans="1:21" s="69" customFormat="1">
      <c r="A300" s="111" t="s">
        <v>866</v>
      </c>
      <c r="B300" s="69">
        <v>110</v>
      </c>
      <c r="C300" s="69">
        <v>5</v>
      </c>
      <c r="D300" s="69">
        <v>0.63976999999999995</v>
      </c>
      <c r="E300" s="69">
        <v>25140</v>
      </c>
      <c r="F300" s="69">
        <v>370</v>
      </c>
      <c r="G300" s="69">
        <v>17160</v>
      </c>
      <c r="H300" s="69">
        <v>240</v>
      </c>
      <c r="I300" s="38">
        <v>1118000</v>
      </c>
      <c r="J300" s="5">
        <v>10000</v>
      </c>
      <c r="L300" s="24">
        <v>40.613734190313799</v>
      </c>
      <c r="M300" s="25">
        <v>0.85556011092464335</v>
      </c>
      <c r="N300" s="26">
        <v>0.68383571179017233</v>
      </c>
      <c r="O300" s="26">
        <v>6.9292196484041606E-3</v>
      </c>
      <c r="P300" s="27">
        <v>0.63976999999999995</v>
      </c>
      <c r="Q300" s="14"/>
      <c r="R300" s="14"/>
      <c r="S300" s="14"/>
      <c r="T300" s="14"/>
      <c r="U300" s="14"/>
    </row>
    <row r="301" spans="1:21" s="69" customFormat="1">
      <c r="A301" s="111"/>
      <c r="I301" s="38"/>
      <c r="J301" s="5"/>
      <c r="L301" s="24"/>
      <c r="M301" s="25"/>
      <c r="N301" s="26"/>
      <c r="O301" s="26"/>
      <c r="P301" s="27"/>
      <c r="Q301" s="14"/>
      <c r="R301" s="14"/>
      <c r="S301" s="14"/>
      <c r="T301" s="14"/>
      <c r="U301" s="14"/>
    </row>
    <row r="302" spans="1:21" s="69" customFormat="1">
      <c r="A302" s="111" t="s">
        <v>867</v>
      </c>
      <c r="B302" s="69">
        <v>110</v>
      </c>
      <c r="C302" s="69">
        <v>5</v>
      </c>
      <c r="D302" s="69">
        <v>-2.2100000000000002E-2</v>
      </c>
      <c r="E302" s="69">
        <v>51650</v>
      </c>
      <c r="F302" s="69">
        <v>470</v>
      </c>
      <c r="G302" s="69">
        <v>36490</v>
      </c>
      <c r="H302" s="69">
        <v>380</v>
      </c>
      <c r="I302" s="38">
        <v>787700</v>
      </c>
      <c r="J302" s="5">
        <v>8900</v>
      </c>
      <c r="L302" s="24">
        <v>13.760270546096628</v>
      </c>
      <c r="M302" s="25">
        <v>0.27922040402130532</v>
      </c>
      <c r="N302" s="26">
        <v>0.7077881780021934</v>
      </c>
      <c r="O302" s="26">
        <v>4.8851370924877244E-3</v>
      </c>
      <c r="P302" s="27">
        <v>-2.2100000000000002E-2</v>
      </c>
      <c r="Q302" s="14"/>
      <c r="R302" s="14"/>
      <c r="S302" s="14"/>
      <c r="T302" s="14"/>
      <c r="U302" s="14"/>
    </row>
    <row r="303" spans="1:21" s="69" customFormat="1">
      <c r="A303" s="111" t="s">
        <v>868</v>
      </c>
      <c r="B303" s="69">
        <v>110</v>
      </c>
      <c r="C303" s="69">
        <v>5</v>
      </c>
      <c r="D303" s="69">
        <v>9.4103999999999993E-2</v>
      </c>
      <c r="E303" s="69">
        <v>25410</v>
      </c>
      <c r="F303" s="69">
        <v>340</v>
      </c>
      <c r="G303" s="69">
        <v>17600</v>
      </c>
      <c r="H303" s="69">
        <v>260</v>
      </c>
      <c r="I303" s="38">
        <v>929300</v>
      </c>
      <c r="J303" s="5">
        <v>6000</v>
      </c>
      <c r="L303" s="24">
        <v>33.148483969922935</v>
      </c>
      <c r="M303" s="25">
        <v>0.69767106260063227</v>
      </c>
      <c r="N303" s="26">
        <v>0.69391738743700471</v>
      </c>
      <c r="O303" s="26">
        <v>6.9027546448094373E-3</v>
      </c>
      <c r="P303" s="27">
        <v>9.4103999999999993E-2</v>
      </c>
      <c r="Q303" s="14"/>
      <c r="R303" s="14"/>
      <c r="S303" s="14"/>
      <c r="T303" s="14"/>
      <c r="U303" s="14"/>
    </row>
    <row r="304" spans="1:21" s="69" customFormat="1">
      <c r="A304" s="111" t="s">
        <v>869</v>
      </c>
      <c r="B304" s="69">
        <v>110</v>
      </c>
      <c r="C304" s="69">
        <v>5</v>
      </c>
      <c r="D304" s="69">
        <v>1.0196E-2</v>
      </c>
      <c r="E304" s="69">
        <v>42540</v>
      </c>
      <c r="F304" s="69">
        <v>230</v>
      </c>
      <c r="G304" s="69">
        <v>29750</v>
      </c>
      <c r="H304" s="69">
        <v>210</v>
      </c>
      <c r="I304" s="38">
        <v>891900</v>
      </c>
      <c r="J304" s="5">
        <v>7300</v>
      </c>
      <c r="L304" s="24">
        <v>19.001748142304866</v>
      </c>
      <c r="M304" s="25">
        <v>0.39330145016933565</v>
      </c>
      <c r="N304" s="26">
        <v>0.70063084241507345</v>
      </c>
      <c r="O304" s="26">
        <v>3.1091059367624068E-3</v>
      </c>
      <c r="P304" s="27">
        <v>1.0196E-2</v>
      </c>
      <c r="Q304" s="14"/>
      <c r="R304" s="14"/>
      <c r="S304" s="14"/>
      <c r="T304" s="14"/>
      <c r="U304" s="14"/>
    </row>
    <row r="305" spans="1:21" s="69" customFormat="1">
      <c r="A305" s="111" t="s">
        <v>870</v>
      </c>
      <c r="B305" s="69">
        <v>110</v>
      </c>
      <c r="C305" s="69">
        <v>5</v>
      </c>
      <c r="D305" s="69">
        <v>0.40765000000000001</v>
      </c>
      <c r="E305" s="69">
        <v>16330</v>
      </c>
      <c r="F305" s="69">
        <v>140</v>
      </c>
      <c r="G305" s="69">
        <v>11190</v>
      </c>
      <c r="H305" s="69">
        <v>100</v>
      </c>
      <c r="I305" s="38">
        <v>825000</v>
      </c>
      <c r="J305" s="5">
        <v>5400</v>
      </c>
      <c r="L305" s="24">
        <v>45.735536182913222</v>
      </c>
      <c r="M305" s="25">
        <v>0.93324985781639846</v>
      </c>
      <c r="N305" s="26">
        <v>0.68650494320730215</v>
      </c>
      <c r="O305" s="26">
        <v>4.242988198851598E-3</v>
      </c>
      <c r="P305" s="27">
        <v>0.40765000000000001</v>
      </c>
      <c r="Q305" s="14"/>
      <c r="R305" s="14"/>
      <c r="S305" s="14"/>
      <c r="T305" s="14"/>
      <c r="U305" s="14"/>
    </row>
    <row r="306" spans="1:21" s="69" customFormat="1">
      <c r="A306" s="111" t="s">
        <v>871</v>
      </c>
      <c r="B306" s="69">
        <v>110</v>
      </c>
      <c r="C306" s="69">
        <v>5</v>
      </c>
      <c r="D306" s="69">
        <v>0.33228000000000002</v>
      </c>
      <c r="E306" s="69">
        <v>29120</v>
      </c>
      <c r="F306" s="69">
        <v>220</v>
      </c>
      <c r="G306" s="69">
        <v>20190</v>
      </c>
      <c r="H306" s="69">
        <v>160</v>
      </c>
      <c r="I306" s="38">
        <v>1244000</v>
      </c>
      <c r="J306" s="5">
        <v>12000</v>
      </c>
      <c r="L306" s="24">
        <v>38.813203448616783</v>
      </c>
      <c r="M306" s="25">
        <v>0.79410591774619821</v>
      </c>
      <c r="N306" s="26">
        <v>0.69461589201870966</v>
      </c>
      <c r="O306" s="26">
        <v>3.7956420652042262E-3</v>
      </c>
      <c r="P306" s="27">
        <v>0.33228000000000002</v>
      </c>
      <c r="Q306" s="14"/>
      <c r="R306" s="14"/>
      <c r="S306" s="14"/>
      <c r="T306" s="14"/>
      <c r="U306" s="14"/>
    </row>
    <row r="307" spans="1:21" s="69" customFormat="1">
      <c r="A307" s="111" t="s">
        <v>872</v>
      </c>
      <c r="B307" s="69">
        <v>110</v>
      </c>
      <c r="C307" s="69">
        <v>5</v>
      </c>
      <c r="D307" s="69">
        <v>0.69428000000000001</v>
      </c>
      <c r="E307" s="69">
        <v>14480</v>
      </c>
      <c r="F307" s="69">
        <v>140</v>
      </c>
      <c r="G307" s="69">
        <v>10102</v>
      </c>
      <c r="H307" s="69">
        <v>97</v>
      </c>
      <c r="I307" s="38">
        <v>850200</v>
      </c>
      <c r="J307" s="5">
        <v>7300</v>
      </c>
      <c r="L307" s="24">
        <v>52.76235164093552</v>
      </c>
      <c r="M307" s="25">
        <v>1.1059409970946297</v>
      </c>
      <c r="N307" s="26">
        <v>0.6989378653583701</v>
      </c>
      <c r="O307" s="26">
        <v>4.7532525549883048E-3</v>
      </c>
      <c r="P307" s="27">
        <v>0.69428000000000001</v>
      </c>
      <c r="Q307" s="14"/>
      <c r="R307" s="14"/>
      <c r="S307" s="14"/>
      <c r="T307" s="14"/>
      <c r="U307" s="14"/>
    </row>
    <row r="308" spans="1:21" s="69" customFormat="1">
      <c r="A308" s="111" t="s">
        <v>873</v>
      </c>
      <c r="B308" s="69">
        <v>110</v>
      </c>
      <c r="C308" s="69">
        <v>5</v>
      </c>
      <c r="D308" s="69">
        <v>0.11747</v>
      </c>
      <c r="E308" s="69">
        <v>10137</v>
      </c>
      <c r="F308" s="69">
        <v>94</v>
      </c>
      <c r="G308" s="69">
        <v>6782</v>
      </c>
      <c r="H308" s="69">
        <v>84</v>
      </c>
      <c r="I308" s="38">
        <v>867000</v>
      </c>
      <c r="J308" s="5">
        <v>9000</v>
      </c>
      <c r="L308" s="24">
        <v>77.3059872917663</v>
      </c>
      <c r="M308" s="25">
        <v>1.6081550510324865</v>
      </c>
      <c r="N308" s="26">
        <v>0.67026741373747412</v>
      </c>
      <c r="O308" s="26">
        <v>5.1757703490483949E-3</v>
      </c>
      <c r="P308" s="27">
        <v>0.11747</v>
      </c>
      <c r="Q308" s="14"/>
      <c r="R308" s="14"/>
      <c r="S308" s="14"/>
      <c r="T308" s="14"/>
      <c r="U308" s="14"/>
    </row>
    <row r="309" spans="1:21" s="69" customFormat="1">
      <c r="A309" s="111" t="s">
        <v>874</v>
      </c>
      <c r="B309" s="69">
        <v>110</v>
      </c>
      <c r="C309" s="69">
        <v>5</v>
      </c>
      <c r="D309" s="69">
        <v>3.0286E-2</v>
      </c>
      <c r="E309" s="69">
        <v>17680</v>
      </c>
      <c r="F309" s="69">
        <v>210</v>
      </c>
      <c r="G309" s="69">
        <v>12460</v>
      </c>
      <c r="H309" s="69">
        <v>180</v>
      </c>
      <c r="I309" s="38">
        <v>1054000</v>
      </c>
      <c r="J309" s="5">
        <v>6600</v>
      </c>
      <c r="L309" s="24">
        <v>54.251776600265643</v>
      </c>
      <c r="M309" s="25">
        <v>1.1553673903210397</v>
      </c>
      <c r="N309" s="26">
        <v>0.70605014831887491</v>
      </c>
      <c r="O309" s="26">
        <v>6.5902361350277322E-3</v>
      </c>
      <c r="P309" s="27">
        <v>3.0286E-2</v>
      </c>
      <c r="Q309" s="14"/>
      <c r="R309" s="14"/>
      <c r="S309" s="14"/>
      <c r="T309" s="14"/>
      <c r="U309" s="14"/>
    </row>
    <row r="310" spans="1:21" s="69" customFormat="1">
      <c r="A310" s="111" t="s">
        <v>875</v>
      </c>
      <c r="B310" s="69">
        <v>110</v>
      </c>
      <c r="C310" s="69">
        <v>5</v>
      </c>
      <c r="D310" s="69">
        <v>0.57948</v>
      </c>
      <c r="E310" s="69">
        <v>9130</v>
      </c>
      <c r="F310" s="69">
        <v>110</v>
      </c>
      <c r="G310" s="69">
        <v>6205</v>
      </c>
      <c r="H310" s="69">
        <v>83</v>
      </c>
      <c r="I310" s="38">
        <v>914100</v>
      </c>
      <c r="J310" s="5">
        <v>5900</v>
      </c>
      <c r="L310" s="24">
        <v>90.860084236782924</v>
      </c>
      <c r="M310" s="25">
        <v>1.9019088347237652</v>
      </c>
      <c r="N310" s="26">
        <v>0.68088031001490146</v>
      </c>
      <c r="O310" s="26">
        <v>6.1174469500721151E-3</v>
      </c>
      <c r="P310" s="27">
        <v>0.57948</v>
      </c>
      <c r="Q310" s="14"/>
      <c r="R310" s="14"/>
      <c r="S310" s="14"/>
      <c r="T310" s="14"/>
      <c r="U310" s="14"/>
    </row>
    <row r="311" spans="1:21" s="69" customFormat="1">
      <c r="A311" s="111" t="s">
        <v>876</v>
      </c>
      <c r="B311" s="69">
        <v>110</v>
      </c>
      <c r="C311" s="69">
        <v>5</v>
      </c>
      <c r="D311" s="69">
        <v>0.61492999999999998</v>
      </c>
      <c r="E311" s="69">
        <v>13240</v>
      </c>
      <c r="F311" s="69">
        <v>140</v>
      </c>
      <c r="G311" s="69">
        <v>9260</v>
      </c>
      <c r="H311" s="69">
        <v>100</v>
      </c>
      <c r="I311" s="38">
        <v>1020000</v>
      </c>
      <c r="J311" s="5">
        <v>11000</v>
      </c>
      <c r="L311" s="24">
        <v>69.93933235665736</v>
      </c>
      <c r="M311" s="25">
        <v>1.4455047096980114</v>
      </c>
      <c r="N311" s="26">
        <v>0.7006849163382739</v>
      </c>
      <c r="O311" s="26">
        <v>5.2853130500729586E-3</v>
      </c>
      <c r="P311" s="27">
        <v>0.61492999999999998</v>
      </c>
      <c r="Q311" s="14"/>
      <c r="R311" s="14"/>
      <c r="S311" s="14"/>
      <c r="T311" s="14"/>
      <c r="U311" s="14"/>
    </row>
    <row r="312" spans="1:21" s="69" customFormat="1">
      <c r="A312" s="111" t="s">
        <v>877</v>
      </c>
      <c r="B312" s="69">
        <v>110</v>
      </c>
      <c r="C312" s="69">
        <v>5</v>
      </c>
      <c r="D312" s="69">
        <v>3.1550000000000002E-2</v>
      </c>
      <c r="E312" s="69">
        <v>28600</v>
      </c>
      <c r="F312" s="69">
        <v>200</v>
      </c>
      <c r="G312" s="69">
        <v>20540</v>
      </c>
      <c r="H312" s="69">
        <v>170</v>
      </c>
      <c r="I312" s="38">
        <v>1260000</v>
      </c>
      <c r="J312" s="5">
        <v>15000</v>
      </c>
      <c r="L312" s="24">
        <v>40.13584455130151</v>
      </c>
      <c r="M312" s="25">
        <v>0.85050392106480255</v>
      </c>
      <c r="N312" s="26">
        <v>0.71950559109874423</v>
      </c>
      <c r="O312" s="26">
        <v>3.8908482660514965E-3</v>
      </c>
      <c r="P312" s="27">
        <v>3.1550000000000002E-2</v>
      </c>
      <c r="Q312" s="14"/>
      <c r="R312" s="14"/>
      <c r="S312" s="14"/>
      <c r="T312" s="14"/>
      <c r="U312" s="14"/>
    </row>
    <row r="313" spans="1:21" s="69" customFormat="1">
      <c r="A313" s="111" t="s">
        <v>878</v>
      </c>
      <c r="B313" s="69">
        <v>110</v>
      </c>
      <c r="C313" s="69">
        <v>5</v>
      </c>
      <c r="D313" s="69">
        <v>0.26432</v>
      </c>
      <c r="E313" s="69">
        <v>9080</v>
      </c>
      <c r="F313" s="69">
        <v>150</v>
      </c>
      <c r="G313" s="69">
        <v>6360</v>
      </c>
      <c r="H313" s="69">
        <v>110</v>
      </c>
      <c r="I313" s="38">
        <v>852400</v>
      </c>
      <c r="J313" s="5">
        <v>5200</v>
      </c>
      <c r="L313" s="24">
        <v>85.092141836697792</v>
      </c>
      <c r="M313" s="25">
        <v>1.8669146598720658</v>
      </c>
      <c r="N313" s="26">
        <v>0.70173160030764725</v>
      </c>
      <c r="O313" s="26">
        <v>8.3763599624450472E-3</v>
      </c>
      <c r="P313" s="27">
        <v>0.26432</v>
      </c>
      <c r="Q313" s="14"/>
      <c r="R313" s="14"/>
      <c r="S313" s="14"/>
      <c r="T313" s="14"/>
      <c r="U313" s="14"/>
    </row>
    <row r="314" spans="1:21" s="69" customFormat="1">
      <c r="A314" s="111" t="s">
        <v>879</v>
      </c>
      <c r="B314" s="69">
        <v>110</v>
      </c>
      <c r="C314" s="69">
        <v>5</v>
      </c>
      <c r="D314" s="69">
        <v>0.25414999999999999</v>
      </c>
      <c r="E314" s="69">
        <v>53410</v>
      </c>
      <c r="F314" s="69">
        <v>270</v>
      </c>
      <c r="G314" s="69">
        <v>39430</v>
      </c>
      <c r="H314" s="69">
        <v>210</v>
      </c>
      <c r="I314" s="38">
        <v>871800</v>
      </c>
      <c r="J314" s="5">
        <v>8200</v>
      </c>
      <c r="L314" s="24">
        <v>14.776136388622222</v>
      </c>
      <c r="M314" s="25">
        <v>0.30867960435544345</v>
      </c>
      <c r="N314" s="26">
        <v>0.73961202929157621</v>
      </c>
      <c r="O314" s="26">
        <v>2.7105116209355518E-3</v>
      </c>
      <c r="P314" s="27">
        <v>0.25414999999999999</v>
      </c>
      <c r="Q314" s="14"/>
      <c r="R314" s="14"/>
      <c r="S314" s="14"/>
      <c r="T314" s="14"/>
      <c r="U314" s="14"/>
    </row>
    <row r="315" spans="1:21" s="69" customFormat="1">
      <c r="A315" s="111" t="s">
        <v>880</v>
      </c>
      <c r="B315" s="69">
        <v>110</v>
      </c>
      <c r="C315" s="69">
        <v>5</v>
      </c>
      <c r="D315" s="69">
        <v>0.22151000000000001</v>
      </c>
      <c r="E315" s="69">
        <v>49660</v>
      </c>
      <c r="F315" s="69">
        <v>260</v>
      </c>
      <c r="G315" s="69">
        <v>36510</v>
      </c>
      <c r="H315" s="69">
        <v>200</v>
      </c>
      <c r="I315" s="38">
        <v>766700</v>
      </c>
      <c r="J315" s="5">
        <v>4000</v>
      </c>
      <c r="L315" s="24">
        <v>14.011018129151319</v>
      </c>
      <c r="M315" s="25">
        <v>0.28651837990559398</v>
      </c>
      <c r="N315" s="26">
        <v>0.73655449573853271</v>
      </c>
      <c r="O315" s="26">
        <v>2.7855101570476047E-3</v>
      </c>
      <c r="P315" s="27">
        <v>0.22151000000000001</v>
      </c>
      <c r="Q315" s="14"/>
      <c r="R315" s="14"/>
      <c r="S315" s="14"/>
      <c r="T315" s="14"/>
      <c r="U315" s="14"/>
    </row>
    <row r="316" spans="1:21" s="69" customFormat="1">
      <c r="A316" s="111" t="s">
        <v>881</v>
      </c>
      <c r="B316" s="69">
        <v>110</v>
      </c>
      <c r="C316" s="69">
        <v>5</v>
      </c>
      <c r="D316" s="69">
        <v>0.39171</v>
      </c>
      <c r="E316" s="69">
        <v>17100</v>
      </c>
      <c r="F316" s="69">
        <v>130</v>
      </c>
      <c r="G316" s="69">
        <v>11980</v>
      </c>
      <c r="H316" s="69">
        <v>100</v>
      </c>
      <c r="I316" s="38">
        <v>1052800</v>
      </c>
      <c r="J316" s="5">
        <v>7600</v>
      </c>
      <c r="L316" s="24">
        <v>55.948383184226863</v>
      </c>
      <c r="M316" s="25">
        <v>1.1512544714628572</v>
      </c>
      <c r="N316" s="26">
        <v>0.7018761329113371</v>
      </c>
      <c r="O316" s="26">
        <v>3.9549247620125237E-3</v>
      </c>
      <c r="P316" s="27">
        <v>0.39171</v>
      </c>
      <c r="Q316" s="14"/>
      <c r="R316" s="14"/>
      <c r="S316" s="14"/>
      <c r="T316" s="14"/>
      <c r="U316" s="14"/>
    </row>
    <row r="317" spans="1:21" s="69" customFormat="1">
      <c r="A317" s="111" t="s">
        <v>882</v>
      </c>
      <c r="B317" s="69">
        <v>110</v>
      </c>
      <c r="C317" s="69">
        <v>5</v>
      </c>
      <c r="D317" s="69">
        <v>0.11069</v>
      </c>
      <c r="E317" s="69">
        <v>64300</v>
      </c>
      <c r="F317" s="69">
        <v>550</v>
      </c>
      <c r="G317" s="69">
        <v>47560</v>
      </c>
      <c r="H317" s="69">
        <v>440</v>
      </c>
      <c r="I317" s="38">
        <v>789500</v>
      </c>
      <c r="J317" s="5">
        <v>9500</v>
      </c>
      <c r="L317" s="24">
        <v>11.164306510576379</v>
      </c>
      <c r="M317" s="25">
        <v>0.2274959869071039</v>
      </c>
      <c r="N317" s="26">
        <v>0.74102121195979898</v>
      </c>
      <c r="O317" s="26">
        <v>4.6597672897712482E-3</v>
      </c>
      <c r="P317" s="27">
        <v>0.11069</v>
      </c>
      <c r="Q317" s="14"/>
      <c r="R317" s="14"/>
      <c r="S317" s="14"/>
      <c r="T317" s="14"/>
      <c r="U317" s="14"/>
    </row>
    <row r="318" spans="1:21" s="69" customFormat="1">
      <c r="A318" s="111" t="s">
        <v>883</v>
      </c>
      <c r="B318" s="69">
        <v>110</v>
      </c>
      <c r="C318" s="69">
        <v>5</v>
      </c>
      <c r="D318" s="69">
        <v>8.4856000000000001E-2</v>
      </c>
      <c r="E318" s="69">
        <v>32410</v>
      </c>
      <c r="F318" s="69">
        <v>360</v>
      </c>
      <c r="G318" s="69">
        <v>23270</v>
      </c>
      <c r="H318" s="69">
        <v>270</v>
      </c>
      <c r="I318" s="38">
        <v>995100</v>
      </c>
      <c r="J318" s="5">
        <v>17000</v>
      </c>
      <c r="L318" s="24">
        <v>27.520415709160741</v>
      </c>
      <c r="M318" s="25">
        <v>0.57768755157074236</v>
      </c>
      <c r="N318" s="26">
        <v>0.71931169139680118</v>
      </c>
      <c r="O318" s="26">
        <v>5.7663937924730393E-3</v>
      </c>
      <c r="P318" s="27">
        <v>8.4856000000000001E-2</v>
      </c>
      <c r="Q318" s="14"/>
      <c r="R318" s="14"/>
      <c r="S318" s="14"/>
      <c r="T318" s="14"/>
      <c r="U318" s="14"/>
    </row>
    <row r="319" spans="1:21" s="69" customFormat="1">
      <c r="A319" s="111" t="s">
        <v>884</v>
      </c>
      <c r="B319" s="69">
        <v>110</v>
      </c>
      <c r="C319" s="69">
        <v>5</v>
      </c>
      <c r="D319" s="69">
        <v>0.20396</v>
      </c>
      <c r="E319" s="69">
        <v>26400</v>
      </c>
      <c r="F319" s="69">
        <v>220</v>
      </c>
      <c r="G319" s="69">
        <v>18280</v>
      </c>
      <c r="H319" s="69">
        <v>170</v>
      </c>
      <c r="I319" s="38">
        <v>1779000</v>
      </c>
      <c r="J319" s="5">
        <v>16000</v>
      </c>
      <c r="L319" s="24">
        <v>61.0742876696183</v>
      </c>
      <c r="M319" s="25">
        <v>1.2579209029861003</v>
      </c>
      <c r="N319" s="26">
        <v>0.6937005382534307</v>
      </c>
      <c r="O319" s="26">
        <v>4.3232229199015072E-3</v>
      </c>
      <c r="P319" s="27">
        <v>0.20396</v>
      </c>
      <c r="Q319" s="14"/>
      <c r="R319" s="14"/>
      <c r="S319" s="14"/>
      <c r="T319" s="14"/>
      <c r="U319" s="14"/>
    </row>
    <row r="320" spans="1:21" s="69" customFormat="1">
      <c r="A320" s="111" t="s">
        <v>885</v>
      </c>
      <c r="B320" s="69">
        <v>110</v>
      </c>
      <c r="C320" s="69">
        <v>5</v>
      </c>
      <c r="D320" s="69">
        <v>0.46942</v>
      </c>
      <c r="E320" s="69">
        <v>44990</v>
      </c>
      <c r="F320" s="69">
        <v>490</v>
      </c>
      <c r="G320" s="69">
        <v>31740</v>
      </c>
      <c r="H320" s="69">
        <v>330</v>
      </c>
      <c r="I320" s="38">
        <v>1283000</v>
      </c>
      <c r="J320" s="5">
        <v>13000</v>
      </c>
      <c r="L320" s="24">
        <v>25.885694288469288</v>
      </c>
      <c r="M320" s="25">
        <v>0.52718146360472495</v>
      </c>
      <c r="N320" s="26">
        <v>0.70679048811470224</v>
      </c>
      <c r="O320" s="26">
        <v>5.3113345820167447E-3</v>
      </c>
      <c r="P320" s="27">
        <v>0.46942</v>
      </c>
      <c r="Q320" s="14"/>
      <c r="R320" s="14"/>
      <c r="S320" s="14"/>
      <c r="T320" s="14"/>
      <c r="U320" s="14"/>
    </row>
    <row r="321" spans="1:21" s="69" customFormat="1">
      <c r="A321" s="111" t="s">
        <v>886</v>
      </c>
      <c r="B321" s="69">
        <v>110</v>
      </c>
      <c r="C321" s="69">
        <v>5</v>
      </c>
      <c r="D321" s="69">
        <v>0.69606999999999997</v>
      </c>
      <c r="E321" s="69">
        <v>10600</v>
      </c>
      <c r="F321" s="69">
        <v>110</v>
      </c>
      <c r="G321" s="69">
        <v>7168</v>
      </c>
      <c r="H321" s="69">
        <v>70</v>
      </c>
      <c r="I321" s="38">
        <v>921200</v>
      </c>
      <c r="J321" s="5">
        <v>3900</v>
      </c>
      <c r="L321" s="24">
        <v>79.242205989471969</v>
      </c>
      <c r="M321" s="25">
        <v>1.6512119152112685</v>
      </c>
      <c r="N321" s="26">
        <v>0.67747285463283735</v>
      </c>
      <c r="O321" s="26">
        <v>4.8180479676560757E-3</v>
      </c>
      <c r="P321" s="27">
        <v>0.69606999999999997</v>
      </c>
      <c r="Q321" s="14"/>
      <c r="R321" s="14"/>
      <c r="S321" s="14"/>
      <c r="T321" s="14"/>
      <c r="U321" s="14"/>
    </row>
    <row r="322" spans="1:21" s="69" customFormat="1">
      <c r="A322" s="111" t="s">
        <v>887</v>
      </c>
      <c r="B322" s="69">
        <v>110</v>
      </c>
      <c r="C322" s="69">
        <v>5</v>
      </c>
      <c r="D322" s="69">
        <v>0.31402999999999998</v>
      </c>
      <c r="E322" s="69">
        <v>13300</v>
      </c>
      <c r="F322" s="69">
        <v>110</v>
      </c>
      <c r="G322" s="69">
        <v>9112</v>
      </c>
      <c r="H322" s="69">
        <v>94</v>
      </c>
      <c r="I322" s="38">
        <v>1114000</v>
      </c>
      <c r="J322" s="5">
        <v>13000</v>
      </c>
      <c r="L322" s="24">
        <v>76.255832832821113</v>
      </c>
      <c r="M322" s="25">
        <v>1.5933169477903715</v>
      </c>
      <c r="N322" s="26">
        <v>0.68637560109459739</v>
      </c>
      <c r="O322" s="26">
        <v>4.5293329564432602E-3</v>
      </c>
      <c r="P322" s="27">
        <v>0.31402999999999998</v>
      </c>
      <c r="Q322" s="14"/>
      <c r="R322" s="14"/>
      <c r="S322" s="14"/>
      <c r="T322" s="14"/>
      <c r="U322" s="14"/>
    </row>
    <row r="323" spans="1:21" s="69" customFormat="1">
      <c r="A323" s="111" t="s">
        <v>888</v>
      </c>
      <c r="B323" s="69">
        <v>110</v>
      </c>
      <c r="C323" s="69">
        <v>5</v>
      </c>
      <c r="D323" s="69">
        <v>0.32535999999999998</v>
      </c>
      <c r="E323" s="69">
        <v>12040</v>
      </c>
      <c r="F323" s="69">
        <v>170</v>
      </c>
      <c r="G323" s="69">
        <v>8250</v>
      </c>
      <c r="H323" s="69">
        <v>120</v>
      </c>
      <c r="I323" s="38">
        <v>928000</v>
      </c>
      <c r="J323" s="5">
        <v>15000</v>
      </c>
      <c r="L323" s="24">
        <v>69.285899285225341</v>
      </c>
      <c r="M323" s="25">
        <v>1.4376689162708993</v>
      </c>
      <c r="N323" s="26">
        <v>0.68647895613998744</v>
      </c>
      <c r="O323" s="26">
        <v>6.945174806851374E-3</v>
      </c>
      <c r="P323" s="27">
        <v>0.32535999999999998</v>
      </c>
      <c r="Q323" s="14"/>
      <c r="R323" s="14"/>
      <c r="S323" s="14"/>
      <c r="T323" s="14"/>
      <c r="U323" s="14"/>
    </row>
    <row r="324" spans="1:21" s="69" customFormat="1">
      <c r="A324" s="111" t="s">
        <v>889</v>
      </c>
      <c r="B324" s="69">
        <v>110</v>
      </c>
      <c r="C324" s="69">
        <v>5</v>
      </c>
      <c r="D324" s="69">
        <v>0.41254999999999997</v>
      </c>
      <c r="E324" s="69">
        <v>23230</v>
      </c>
      <c r="F324" s="69">
        <v>170</v>
      </c>
      <c r="G324" s="69">
        <v>16180</v>
      </c>
      <c r="H324" s="69">
        <v>110</v>
      </c>
      <c r="I324" s="38">
        <v>1046000</v>
      </c>
      <c r="J324" s="5">
        <v>13000</v>
      </c>
      <c r="L324" s="24">
        <v>40.620755791513723</v>
      </c>
      <c r="M324" s="25">
        <v>0.87427397182728084</v>
      </c>
      <c r="N324" s="26">
        <v>0.69779696215475684</v>
      </c>
      <c r="O324" s="26">
        <v>3.4786412859706553E-3</v>
      </c>
      <c r="P324" s="27">
        <v>0.41254999999999997</v>
      </c>
      <c r="Q324" s="14"/>
      <c r="R324" s="14"/>
      <c r="S324" s="14"/>
      <c r="T324" s="14"/>
      <c r="U324" s="14"/>
    </row>
    <row r="325" spans="1:21" s="69" customFormat="1">
      <c r="A325" s="111" t="s">
        <v>890</v>
      </c>
      <c r="B325" s="69">
        <v>110</v>
      </c>
      <c r="C325" s="69">
        <v>5</v>
      </c>
      <c r="D325" s="69">
        <v>0.51970000000000005</v>
      </c>
      <c r="E325" s="69">
        <v>28710</v>
      </c>
      <c r="F325" s="69">
        <v>250</v>
      </c>
      <c r="G325" s="69">
        <v>20790</v>
      </c>
      <c r="H325" s="69">
        <v>160</v>
      </c>
      <c r="I325" s="38">
        <v>927400</v>
      </c>
      <c r="J325" s="5">
        <v>4700</v>
      </c>
      <c r="L325" s="24">
        <v>29.441517923997289</v>
      </c>
      <c r="M325" s="25">
        <v>0.61221037452475735</v>
      </c>
      <c r="N325" s="26">
        <v>0.72547268242605822</v>
      </c>
      <c r="O325" s="26">
        <v>4.2076985569566207E-3</v>
      </c>
      <c r="P325" s="27">
        <v>0.51970000000000005</v>
      </c>
      <c r="Q325" s="14"/>
      <c r="R325" s="14"/>
      <c r="S325" s="14"/>
      <c r="T325" s="14"/>
      <c r="U325" s="14"/>
    </row>
    <row r="326" spans="1:21" s="69" customFormat="1">
      <c r="A326" s="111" t="s">
        <v>891</v>
      </c>
      <c r="B326" s="69">
        <v>110</v>
      </c>
      <c r="C326" s="69">
        <v>5</v>
      </c>
      <c r="D326" s="69">
        <v>0.22011</v>
      </c>
      <c r="E326" s="69">
        <v>21260</v>
      </c>
      <c r="F326" s="69">
        <v>140</v>
      </c>
      <c r="G326" s="69">
        <v>15510</v>
      </c>
      <c r="H326" s="69">
        <v>120</v>
      </c>
      <c r="I326" s="38">
        <v>715000</v>
      </c>
      <c r="J326" s="5">
        <v>10000</v>
      </c>
      <c r="L326" s="24">
        <v>30.439091844964228</v>
      </c>
      <c r="M326" s="25">
        <v>0.65754538729150214</v>
      </c>
      <c r="N326" s="26">
        <v>0.73088374731984207</v>
      </c>
      <c r="O326" s="26">
        <v>3.706035392933038E-3</v>
      </c>
      <c r="P326" s="27">
        <v>0.22011</v>
      </c>
      <c r="Q326" s="14"/>
      <c r="R326" s="14"/>
      <c r="S326" s="14"/>
      <c r="T326" s="14"/>
      <c r="U326" s="14"/>
    </row>
    <row r="327" spans="1:21" s="69" customFormat="1">
      <c r="A327" s="111" t="s">
        <v>892</v>
      </c>
      <c r="B327" s="69">
        <v>110</v>
      </c>
      <c r="C327" s="69">
        <v>5</v>
      </c>
      <c r="D327" s="69">
        <v>0.65254999999999996</v>
      </c>
      <c r="E327" s="69">
        <v>40180</v>
      </c>
      <c r="F327" s="69">
        <v>300</v>
      </c>
      <c r="G327" s="69">
        <v>29030</v>
      </c>
      <c r="H327" s="69">
        <v>200</v>
      </c>
      <c r="I327" s="38">
        <v>1378000</v>
      </c>
      <c r="J327" s="5">
        <v>11000</v>
      </c>
      <c r="L327" s="24">
        <v>31.022767400622982</v>
      </c>
      <c r="M327" s="25">
        <v>0.64072511663717202</v>
      </c>
      <c r="N327" s="26">
        <v>0.72383048561713437</v>
      </c>
      <c r="O327" s="26">
        <v>3.6700397986658439E-3</v>
      </c>
      <c r="P327" s="27">
        <v>0.65254999999999996</v>
      </c>
      <c r="Q327" s="14"/>
      <c r="R327" s="14"/>
      <c r="S327" s="14"/>
      <c r="T327" s="14"/>
      <c r="U327" s="14"/>
    </row>
    <row r="328" spans="1:21" s="69" customFormat="1">
      <c r="A328" s="111" t="s">
        <v>893</v>
      </c>
      <c r="B328" s="69">
        <v>110</v>
      </c>
      <c r="C328" s="69">
        <v>5</v>
      </c>
      <c r="D328" s="69">
        <v>0.29078999999999999</v>
      </c>
      <c r="E328" s="69">
        <v>34000</v>
      </c>
      <c r="F328" s="69">
        <v>180</v>
      </c>
      <c r="G328" s="69">
        <v>25130</v>
      </c>
      <c r="H328" s="69">
        <v>150</v>
      </c>
      <c r="I328" s="38">
        <v>706600</v>
      </c>
      <c r="J328" s="5">
        <v>6100</v>
      </c>
      <c r="L328" s="24">
        <v>18.968272610609457</v>
      </c>
      <c r="M328" s="25">
        <v>0.39063405399729179</v>
      </c>
      <c r="N328" s="26">
        <v>0.74048000948408743</v>
      </c>
      <c r="O328" s="26">
        <v>2.9485185798788197E-3</v>
      </c>
      <c r="P328" s="27">
        <v>0.29078999999999999</v>
      </c>
      <c r="Q328" s="14"/>
      <c r="R328" s="14"/>
      <c r="S328" s="14"/>
      <c r="T328" s="14"/>
      <c r="U328" s="14"/>
    </row>
    <row r="329" spans="1:21" s="69" customFormat="1">
      <c r="A329" s="111" t="s">
        <v>894</v>
      </c>
      <c r="B329" s="69">
        <v>110</v>
      </c>
      <c r="C329" s="69">
        <v>5</v>
      </c>
      <c r="D329" s="69">
        <v>1.2793000000000001E-2</v>
      </c>
      <c r="E329" s="69">
        <v>19640</v>
      </c>
      <c r="F329" s="69">
        <v>160</v>
      </c>
      <c r="G329" s="69">
        <v>14030</v>
      </c>
      <c r="H329" s="69">
        <v>150</v>
      </c>
      <c r="I329" s="38">
        <v>704500</v>
      </c>
      <c r="J329" s="5">
        <v>7800</v>
      </c>
      <c r="L329" s="24">
        <v>32.397602453872537</v>
      </c>
      <c r="M329" s="25">
        <v>0.6838313296884786</v>
      </c>
      <c r="N329" s="26">
        <v>0.71567517771964484</v>
      </c>
      <c r="O329" s="26">
        <v>4.8010156095102032E-3</v>
      </c>
      <c r="P329" s="27">
        <v>1.2793000000000001E-2</v>
      </c>
      <c r="Q329" s="14"/>
      <c r="R329" s="14"/>
      <c r="S329" s="14"/>
      <c r="T329" s="14"/>
      <c r="U329" s="14"/>
    </row>
    <row r="330" spans="1:21" s="69" customFormat="1">
      <c r="A330" s="111" t="s">
        <v>895</v>
      </c>
      <c r="B330" s="69">
        <v>110</v>
      </c>
      <c r="C330" s="69">
        <v>5</v>
      </c>
      <c r="D330" s="69">
        <v>7.1624999999999994E-2</v>
      </c>
      <c r="E330" s="69">
        <v>11888</v>
      </c>
      <c r="F330" s="69">
        <v>95</v>
      </c>
      <c r="G330" s="69">
        <v>8135</v>
      </c>
      <c r="H330" s="69">
        <v>89</v>
      </c>
      <c r="I330" s="38">
        <v>1084700</v>
      </c>
      <c r="J330" s="5">
        <v>5100</v>
      </c>
      <c r="L330" s="24">
        <v>82.874288905144994</v>
      </c>
      <c r="M330" s="25">
        <v>1.6939652816684605</v>
      </c>
      <c r="N330" s="26">
        <v>0.68556482677427222</v>
      </c>
      <c r="O330" s="26">
        <v>4.6355190977543084E-3</v>
      </c>
      <c r="P330" s="27">
        <v>7.1624999999999994E-2</v>
      </c>
      <c r="Q330" s="14"/>
      <c r="R330" s="14"/>
      <c r="S330" s="14"/>
      <c r="T330" s="14"/>
      <c r="U330" s="14"/>
    </row>
    <row r="331" spans="1:21" s="69" customFormat="1">
      <c r="A331" s="111" t="s">
        <v>896</v>
      </c>
      <c r="B331" s="69">
        <v>110</v>
      </c>
      <c r="C331" s="69">
        <v>5</v>
      </c>
      <c r="D331" s="69">
        <v>0.55732999999999999</v>
      </c>
      <c r="E331" s="69">
        <v>14100</v>
      </c>
      <c r="F331" s="69">
        <v>120</v>
      </c>
      <c r="G331" s="69">
        <v>9480</v>
      </c>
      <c r="H331" s="69">
        <v>100</v>
      </c>
      <c r="I331" s="38">
        <v>1171800</v>
      </c>
      <c r="J331" s="5">
        <v>8400</v>
      </c>
      <c r="L331" s="24">
        <v>75.541879052926987</v>
      </c>
      <c r="M331" s="25">
        <v>1.5535860716516998</v>
      </c>
      <c r="N331" s="26">
        <v>0.67357970230520747</v>
      </c>
      <c r="O331" s="26">
        <v>4.5563442897277569E-3</v>
      </c>
      <c r="P331" s="27">
        <v>0.55732999999999999</v>
      </c>
      <c r="Q331" s="14"/>
      <c r="R331" s="14"/>
      <c r="S331" s="14"/>
      <c r="T331" s="14"/>
      <c r="U331" s="14"/>
    </row>
    <row r="332" spans="1:21" s="69" customFormat="1">
      <c r="A332" s="111"/>
      <c r="I332" s="38"/>
      <c r="J332" s="5"/>
      <c r="L332" s="24"/>
      <c r="M332" s="25"/>
      <c r="N332" s="26"/>
      <c r="O332" s="26"/>
      <c r="P332" s="27"/>
      <c r="Q332" s="14"/>
      <c r="R332" s="14"/>
      <c r="S332" s="14"/>
      <c r="T332" s="14"/>
      <c r="U332" s="14"/>
    </row>
    <row r="333" spans="1:21" s="69" customFormat="1">
      <c r="A333" s="111" t="s">
        <v>897</v>
      </c>
      <c r="B333" s="69">
        <v>110</v>
      </c>
      <c r="C333" s="69">
        <v>5</v>
      </c>
      <c r="D333" s="69">
        <v>0.22946</v>
      </c>
      <c r="E333" s="69">
        <v>15850</v>
      </c>
      <c r="F333" s="69">
        <v>140</v>
      </c>
      <c r="G333" s="69">
        <v>11980</v>
      </c>
      <c r="H333" s="69">
        <v>110</v>
      </c>
      <c r="I333" s="38">
        <v>53100</v>
      </c>
      <c r="J333" s="5">
        <v>1200</v>
      </c>
      <c r="L333" s="24">
        <v>3.0276993509968175</v>
      </c>
      <c r="M333" s="25">
        <v>7.0163455179763246E-2</v>
      </c>
      <c r="N333" s="26">
        <v>0.75722914023872956</v>
      </c>
      <c r="O333" s="26">
        <v>4.8149637257916275E-3</v>
      </c>
      <c r="P333" s="27">
        <v>0.22946</v>
      </c>
      <c r="Q333" s="14"/>
      <c r="R333" s="14"/>
      <c r="S333" s="14"/>
      <c r="T333" s="14"/>
      <c r="U333" s="14"/>
    </row>
    <row r="334" spans="1:21" s="69" customFormat="1">
      <c r="A334" s="111" t="s">
        <v>898</v>
      </c>
      <c r="B334" s="69">
        <v>110</v>
      </c>
      <c r="C334" s="69">
        <v>5</v>
      </c>
      <c r="D334" s="69">
        <v>0.62768000000000002</v>
      </c>
      <c r="E334" s="69">
        <v>24340</v>
      </c>
      <c r="F334" s="69">
        <v>260</v>
      </c>
      <c r="G334" s="69">
        <v>18520</v>
      </c>
      <c r="H334" s="69">
        <v>180</v>
      </c>
      <c r="I334" s="38">
        <v>63380</v>
      </c>
      <c r="J334" s="5">
        <v>800</v>
      </c>
      <c r="L334" s="24">
        <v>2.3579920070707496</v>
      </c>
      <c r="M334" s="25">
        <v>4.9064847188043374E-2</v>
      </c>
      <c r="N334" s="26">
        <v>0.76228991719956829</v>
      </c>
      <c r="O334" s="26">
        <v>5.4943305874794353E-3</v>
      </c>
      <c r="P334" s="27">
        <v>0.62768000000000002</v>
      </c>
      <c r="Q334" s="14"/>
      <c r="R334" s="14"/>
      <c r="S334" s="14"/>
      <c r="T334" s="14"/>
      <c r="U334" s="14"/>
    </row>
    <row r="335" spans="1:21" s="69" customFormat="1">
      <c r="A335" s="111" t="s">
        <v>899</v>
      </c>
      <c r="B335" s="69">
        <v>110</v>
      </c>
      <c r="C335" s="69">
        <v>5</v>
      </c>
      <c r="D335" s="69">
        <v>0.45383000000000001</v>
      </c>
      <c r="E335" s="69">
        <v>8130</v>
      </c>
      <c r="F335" s="69">
        <v>110</v>
      </c>
      <c r="G335" s="69">
        <v>6171</v>
      </c>
      <c r="H335" s="69">
        <v>92</v>
      </c>
      <c r="I335" s="38">
        <v>48160</v>
      </c>
      <c r="J335" s="5">
        <v>420</v>
      </c>
      <c r="L335" s="24">
        <v>5.4210834658674427</v>
      </c>
      <c r="M335" s="25">
        <v>0.11592144853913301</v>
      </c>
      <c r="N335" s="26">
        <v>0.76043967536042267</v>
      </c>
      <c r="O335" s="26">
        <v>7.6407740551768478E-3</v>
      </c>
      <c r="P335" s="27">
        <v>0.45383000000000001</v>
      </c>
      <c r="Q335" s="14"/>
      <c r="R335" s="14"/>
      <c r="S335" s="14"/>
      <c r="T335" s="14"/>
      <c r="U335" s="14"/>
    </row>
    <row r="336" spans="1:21" s="69" customFormat="1">
      <c r="A336" s="111" t="s">
        <v>900</v>
      </c>
      <c r="B336" s="69">
        <v>110</v>
      </c>
      <c r="C336" s="69">
        <v>5</v>
      </c>
      <c r="D336" s="69">
        <v>0.26909</v>
      </c>
      <c r="E336" s="69">
        <v>63180</v>
      </c>
      <c r="F336" s="69">
        <v>300</v>
      </c>
      <c r="G336" s="69">
        <v>47680</v>
      </c>
      <c r="H336" s="69">
        <v>210</v>
      </c>
      <c r="I336" s="38">
        <v>18670</v>
      </c>
      <c r="J336" s="5">
        <v>350</v>
      </c>
      <c r="L336" s="24">
        <v>0.26994956565527839</v>
      </c>
      <c r="M336" s="25">
        <v>6.0740043476340327E-3</v>
      </c>
      <c r="N336" s="26">
        <v>0.75606022659684291</v>
      </c>
      <c r="O336" s="26">
        <v>2.4438095901068656E-3</v>
      </c>
      <c r="P336" s="27">
        <v>0.26909</v>
      </c>
      <c r="Q336" s="14"/>
      <c r="R336" s="14"/>
      <c r="S336" s="14"/>
      <c r="T336" s="14"/>
      <c r="U336" s="14"/>
    </row>
    <row r="337" spans="1:21" s="69" customFormat="1">
      <c r="A337" s="111" t="s">
        <v>901</v>
      </c>
      <c r="B337" s="69">
        <v>110</v>
      </c>
      <c r="C337" s="69">
        <v>5</v>
      </c>
      <c r="D337" s="69">
        <v>0.12784000000000001</v>
      </c>
      <c r="E337" s="69">
        <v>28930</v>
      </c>
      <c r="F337" s="69">
        <v>860</v>
      </c>
      <c r="G337" s="69">
        <v>21990</v>
      </c>
      <c r="H337" s="69">
        <v>660</v>
      </c>
      <c r="I337" s="38">
        <v>66320</v>
      </c>
      <c r="J337" s="5">
        <v>660</v>
      </c>
      <c r="L337" s="24">
        <v>2.1077914128141124</v>
      </c>
      <c r="M337" s="25">
        <v>5.0032019564746302E-2</v>
      </c>
      <c r="N337" s="26">
        <v>0.76151166906971113</v>
      </c>
      <c r="O337" s="26">
        <v>1.6054846704532499E-2</v>
      </c>
      <c r="P337" s="27">
        <v>0.12784000000000001</v>
      </c>
      <c r="Q337" s="14"/>
      <c r="R337" s="14"/>
      <c r="S337" s="14"/>
      <c r="T337" s="14"/>
      <c r="U337" s="14"/>
    </row>
    <row r="338" spans="1:21" s="69" customFormat="1">
      <c r="A338" s="111" t="s">
        <v>902</v>
      </c>
      <c r="B338" s="69">
        <v>110</v>
      </c>
      <c r="C338" s="69">
        <v>5</v>
      </c>
      <c r="D338" s="69">
        <v>0.14579</v>
      </c>
      <c r="E338" s="69">
        <v>76870</v>
      </c>
      <c r="F338" s="69">
        <v>310</v>
      </c>
      <c r="G338" s="69">
        <v>58500</v>
      </c>
      <c r="H338" s="69">
        <v>240</v>
      </c>
      <c r="I338" s="38">
        <v>3990</v>
      </c>
      <c r="J338" s="5">
        <v>110</v>
      </c>
      <c r="L338" s="24">
        <v>4.7316462561235381E-2</v>
      </c>
      <c r="M338" s="25">
        <v>1.1501038421191322E-3</v>
      </c>
      <c r="N338" s="26">
        <v>0.76242785019594472</v>
      </c>
      <c r="O338" s="26">
        <v>2.1890013754040016E-3</v>
      </c>
      <c r="P338" s="27">
        <v>0.14579</v>
      </c>
      <c r="Q338" s="14"/>
      <c r="R338" s="14"/>
      <c r="S338" s="14"/>
      <c r="T338" s="14"/>
      <c r="U338" s="14"/>
    </row>
    <row r="339" spans="1:21" s="69" customFormat="1">
      <c r="A339" s="111" t="s">
        <v>903</v>
      </c>
      <c r="B339" s="69">
        <v>110</v>
      </c>
      <c r="C339" s="69">
        <v>5</v>
      </c>
      <c r="D339" s="69">
        <v>-1.2146000000000001E-2</v>
      </c>
      <c r="E339" s="69">
        <v>57200</v>
      </c>
      <c r="F339" s="69">
        <v>1000</v>
      </c>
      <c r="G339" s="69">
        <v>43190</v>
      </c>
      <c r="H339" s="69">
        <v>740</v>
      </c>
      <c r="I339" s="38">
        <v>30640</v>
      </c>
      <c r="J339" s="5">
        <v>890</v>
      </c>
      <c r="L339" s="24">
        <v>0.48786498001270195</v>
      </c>
      <c r="M339" s="25">
        <v>1.0965705674011315E-2</v>
      </c>
      <c r="N339" s="26">
        <v>0.75646169619169346</v>
      </c>
      <c r="O339" s="26">
        <v>9.2415016581417989E-3</v>
      </c>
      <c r="P339" s="27">
        <v>-1.2146000000000001E-2</v>
      </c>
      <c r="Q339" s="14"/>
      <c r="R339" s="14"/>
      <c r="S339" s="14"/>
      <c r="T339" s="14"/>
      <c r="U339" s="14"/>
    </row>
    <row r="340" spans="1:21" s="69" customFormat="1">
      <c r="A340" s="111" t="s">
        <v>904</v>
      </c>
      <c r="B340" s="69">
        <v>110</v>
      </c>
      <c r="C340" s="69">
        <v>5</v>
      </c>
      <c r="D340" s="69">
        <v>0.35174</v>
      </c>
      <c r="E340" s="69">
        <v>39860</v>
      </c>
      <c r="F340" s="69">
        <v>240</v>
      </c>
      <c r="G340" s="69">
        <v>30390</v>
      </c>
      <c r="H340" s="69">
        <v>180</v>
      </c>
      <c r="I340" s="38">
        <v>57980</v>
      </c>
      <c r="J340" s="5">
        <v>520</v>
      </c>
      <c r="L340" s="24">
        <v>1.3324421606935666</v>
      </c>
      <c r="M340" s="25">
        <v>2.7595985860356227E-2</v>
      </c>
      <c r="N340" s="26">
        <v>0.76382377577343241</v>
      </c>
      <c r="O340" s="26">
        <v>3.219701162613788E-3</v>
      </c>
      <c r="P340" s="27">
        <v>0.35174</v>
      </c>
      <c r="Q340" s="14"/>
      <c r="R340" s="14"/>
      <c r="S340" s="14"/>
      <c r="T340" s="14"/>
      <c r="U340" s="14"/>
    </row>
    <row r="341" spans="1:21" s="69" customFormat="1">
      <c r="A341" s="111" t="s">
        <v>905</v>
      </c>
      <c r="B341" s="69">
        <v>110</v>
      </c>
      <c r="C341" s="69">
        <v>5</v>
      </c>
      <c r="D341" s="69">
        <v>0.36026000000000002</v>
      </c>
      <c r="E341" s="69">
        <v>32040</v>
      </c>
      <c r="F341" s="69">
        <v>260</v>
      </c>
      <c r="G341" s="69">
        <v>24430</v>
      </c>
      <c r="H341" s="69">
        <v>210</v>
      </c>
      <c r="I341" s="38">
        <v>51500</v>
      </c>
      <c r="J341" s="5">
        <v>510</v>
      </c>
      <c r="L341" s="24">
        <v>1.4679479032295688</v>
      </c>
      <c r="M341" s="25">
        <v>3.0117526433646503E-2</v>
      </c>
      <c r="N341" s="26">
        <v>0.76388982717791676</v>
      </c>
      <c r="O341" s="26">
        <v>4.5067587158015192E-3</v>
      </c>
      <c r="P341" s="27">
        <v>0.36026000000000002</v>
      </c>
      <c r="Q341" s="14"/>
      <c r="R341" s="14"/>
      <c r="S341" s="14"/>
      <c r="T341" s="14"/>
      <c r="U341" s="14"/>
    </row>
    <row r="342" spans="1:21" s="69" customFormat="1">
      <c r="A342" s="111" t="s">
        <v>906</v>
      </c>
      <c r="B342" s="69">
        <v>110</v>
      </c>
      <c r="C342" s="69">
        <v>5</v>
      </c>
      <c r="D342" s="69">
        <v>0.19614999999999999</v>
      </c>
      <c r="E342" s="69">
        <v>31170</v>
      </c>
      <c r="F342" s="69">
        <v>190</v>
      </c>
      <c r="G342" s="69">
        <v>23660</v>
      </c>
      <c r="H342" s="69">
        <v>160</v>
      </c>
      <c r="I342" s="38">
        <v>41260</v>
      </c>
      <c r="J342" s="5">
        <v>450</v>
      </c>
      <c r="L342" s="24">
        <v>1.2028687825240199</v>
      </c>
      <c r="M342" s="25">
        <v>2.4879856472256195E-2</v>
      </c>
      <c r="N342" s="26">
        <v>0.7604623284290688</v>
      </c>
      <c r="O342" s="26">
        <v>3.4553507172207175E-3</v>
      </c>
      <c r="P342" s="27">
        <v>0.19614999999999999</v>
      </c>
      <c r="Q342" s="14"/>
      <c r="R342" s="14"/>
      <c r="S342" s="14"/>
      <c r="T342" s="14"/>
      <c r="U342" s="14"/>
    </row>
    <row r="343" spans="1:21" s="69" customFormat="1">
      <c r="A343" s="111" t="s">
        <v>907</v>
      </c>
      <c r="B343" s="69">
        <v>110</v>
      </c>
      <c r="C343" s="69">
        <v>5</v>
      </c>
      <c r="D343" s="69">
        <v>0.27099000000000001</v>
      </c>
      <c r="E343" s="69">
        <v>33590</v>
      </c>
      <c r="F343" s="69">
        <v>250</v>
      </c>
      <c r="G343" s="69">
        <v>25270</v>
      </c>
      <c r="H343" s="69">
        <v>180</v>
      </c>
      <c r="I343" s="38">
        <v>35920</v>
      </c>
      <c r="J343" s="5">
        <v>360</v>
      </c>
      <c r="L343" s="24">
        <v>0.97755667793682766</v>
      </c>
      <c r="M343" s="25">
        <v>2.0583449862932424E-2</v>
      </c>
      <c r="N343" s="26">
        <v>0.7536939081391687</v>
      </c>
      <c r="O343" s="26">
        <v>3.8751452906728517E-3</v>
      </c>
      <c r="P343" s="27">
        <v>0.27099000000000001</v>
      </c>
      <c r="Q343" s="14"/>
      <c r="R343" s="14"/>
      <c r="S343" s="14"/>
      <c r="T343" s="14"/>
      <c r="U343" s="14"/>
    </row>
    <row r="344" spans="1:21" s="69" customFormat="1">
      <c r="A344" s="111" t="s">
        <v>908</v>
      </c>
      <c r="B344" s="69">
        <v>110</v>
      </c>
      <c r="C344" s="69">
        <v>5</v>
      </c>
      <c r="D344" s="69">
        <v>0.25268000000000002</v>
      </c>
      <c r="E344" s="69">
        <v>6130</v>
      </c>
      <c r="F344" s="69">
        <v>130</v>
      </c>
      <c r="G344" s="69">
        <v>4590</v>
      </c>
      <c r="H344" s="69">
        <v>110</v>
      </c>
      <c r="I344" s="38">
        <v>37670</v>
      </c>
      <c r="J344" s="5">
        <v>370</v>
      </c>
      <c r="L344" s="24">
        <v>5.5846996510110891</v>
      </c>
      <c r="M344" s="25">
        <v>0.12536768427624201</v>
      </c>
      <c r="N344" s="26">
        <v>0.75015667488334192</v>
      </c>
      <c r="O344" s="26">
        <v>1.1980847682254747E-2</v>
      </c>
      <c r="P344" s="27">
        <v>0.25268000000000002</v>
      </c>
      <c r="Q344" s="14"/>
      <c r="R344" s="14"/>
      <c r="S344" s="14"/>
      <c r="T344" s="14"/>
      <c r="U344" s="14"/>
    </row>
    <row r="345" spans="1:21" s="69" customFormat="1">
      <c r="A345" s="111" t="s">
        <v>909</v>
      </c>
      <c r="B345" s="69">
        <v>110</v>
      </c>
      <c r="C345" s="69">
        <v>5</v>
      </c>
      <c r="D345" s="69">
        <v>5.7299999999999997E-2</v>
      </c>
      <c r="E345" s="69">
        <v>13520</v>
      </c>
      <c r="F345" s="69">
        <v>240</v>
      </c>
      <c r="G345" s="69">
        <v>10200</v>
      </c>
      <c r="H345" s="69">
        <v>190</v>
      </c>
      <c r="I345" s="38">
        <v>44700</v>
      </c>
      <c r="J345" s="5">
        <v>920</v>
      </c>
      <c r="L345" s="24">
        <v>2.9871075280592958</v>
      </c>
      <c r="M345" s="25">
        <v>6.9963379138620427E-2</v>
      </c>
      <c r="N345" s="26">
        <v>0.75582847091303185</v>
      </c>
      <c r="O345" s="26">
        <v>9.7063126698074872E-3</v>
      </c>
      <c r="P345" s="27">
        <v>5.7299999999999997E-2</v>
      </c>
      <c r="Q345" s="14"/>
      <c r="R345" s="14"/>
      <c r="S345" s="14"/>
      <c r="T345" s="14"/>
      <c r="U345" s="14"/>
    </row>
    <row r="346" spans="1:21" s="69" customFormat="1">
      <c r="A346" s="111" t="s">
        <v>910</v>
      </c>
      <c r="B346" s="69">
        <v>110</v>
      </c>
      <c r="C346" s="69">
        <v>5</v>
      </c>
      <c r="D346" s="69">
        <v>0.26902999999999999</v>
      </c>
      <c r="E346" s="69">
        <v>26090</v>
      </c>
      <c r="F346" s="69">
        <v>320</v>
      </c>
      <c r="G346" s="69">
        <v>19750</v>
      </c>
      <c r="H346" s="69">
        <v>250</v>
      </c>
      <c r="I346" s="38">
        <v>57340</v>
      </c>
      <c r="J346" s="5">
        <v>830</v>
      </c>
      <c r="L346" s="24">
        <v>2.0088408942043214</v>
      </c>
      <c r="M346" s="25">
        <v>4.1490463336529872E-2</v>
      </c>
      <c r="N346" s="26">
        <v>0.75839033174455617</v>
      </c>
      <c r="O346" s="26">
        <v>6.6712989894083729E-3</v>
      </c>
      <c r="P346" s="27">
        <v>0.26902999999999999</v>
      </c>
      <c r="Q346" s="14"/>
      <c r="R346" s="14"/>
      <c r="S346" s="14"/>
      <c r="T346" s="14"/>
      <c r="U346" s="14"/>
    </row>
    <row r="347" spans="1:21" s="69" customFormat="1">
      <c r="A347" s="111" t="s">
        <v>911</v>
      </c>
      <c r="B347" s="69">
        <v>110</v>
      </c>
      <c r="C347" s="69">
        <v>5</v>
      </c>
      <c r="D347" s="69">
        <v>0.50978000000000001</v>
      </c>
      <c r="E347" s="69">
        <v>4873</v>
      </c>
      <c r="F347" s="69">
        <v>64</v>
      </c>
      <c r="G347" s="69">
        <v>3688</v>
      </c>
      <c r="H347" s="69">
        <v>51</v>
      </c>
      <c r="I347" s="38">
        <v>40710</v>
      </c>
      <c r="J347" s="5">
        <v>460</v>
      </c>
      <c r="L347" s="24">
        <v>7.6425045073057269</v>
      </c>
      <c r="M347" s="25">
        <v>0.16605793657894713</v>
      </c>
      <c r="N347" s="26">
        <v>0.75821831013291685</v>
      </c>
      <c r="O347" s="26">
        <v>7.2168804956496361E-3</v>
      </c>
      <c r="P347" s="27">
        <v>0.50978000000000001</v>
      </c>
      <c r="Q347" s="14"/>
      <c r="R347" s="14"/>
      <c r="S347" s="14"/>
      <c r="T347" s="14"/>
      <c r="U347" s="14"/>
    </row>
    <row r="348" spans="1:21" s="69" customFormat="1">
      <c r="A348" s="111" t="s">
        <v>912</v>
      </c>
      <c r="B348" s="69">
        <v>110</v>
      </c>
      <c r="C348" s="69">
        <v>5</v>
      </c>
      <c r="D348" s="69">
        <v>0.41120000000000001</v>
      </c>
      <c r="E348" s="69">
        <v>9107</v>
      </c>
      <c r="F348" s="69">
        <v>96</v>
      </c>
      <c r="G348" s="69">
        <v>6932</v>
      </c>
      <c r="H348" s="69">
        <v>77</v>
      </c>
      <c r="I348" s="38">
        <v>69590</v>
      </c>
      <c r="J348" s="5">
        <v>700</v>
      </c>
      <c r="L348" s="24">
        <v>6.9618862368848786</v>
      </c>
      <c r="M348" s="25">
        <v>0.14934543027205455</v>
      </c>
      <c r="N348" s="26">
        <v>0.76257573924163846</v>
      </c>
      <c r="O348" s="26">
        <v>5.8281361829128899E-3</v>
      </c>
      <c r="P348" s="27">
        <v>0.41120000000000001</v>
      </c>
      <c r="Q348" s="14"/>
      <c r="R348" s="14"/>
      <c r="S348" s="14"/>
      <c r="T348" s="14"/>
      <c r="U348" s="14"/>
    </row>
    <row r="349" spans="1:21" s="69" customFormat="1">
      <c r="A349" s="111" t="s">
        <v>913</v>
      </c>
      <c r="B349" s="69">
        <v>110</v>
      </c>
      <c r="C349" s="69">
        <v>5</v>
      </c>
      <c r="D349" s="69">
        <v>0.44392999999999999</v>
      </c>
      <c r="E349" s="69">
        <v>7390</v>
      </c>
      <c r="F349" s="69">
        <v>76</v>
      </c>
      <c r="G349" s="69">
        <v>5622</v>
      </c>
      <c r="H349" s="69">
        <v>67</v>
      </c>
      <c r="I349" s="38">
        <v>63880</v>
      </c>
      <c r="J349" s="5">
        <v>610</v>
      </c>
      <c r="L349" s="24">
        <v>7.8543373870842874</v>
      </c>
      <c r="M349" s="25">
        <v>0.16544072744994251</v>
      </c>
      <c r="N349" s="26">
        <v>0.76216003091294338</v>
      </c>
      <c r="O349" s="26">
        <v>5.9876776005912194E-3</v>
      </c>
      <c r="P349" s="27">
        <v>0.44392999999999999</v>
      </c>
      <c r="Q349" s="14"/>
      <c r="R349" s="14"/>
      <c r="S349" s="14"/>
      <c r="T349" s="14"/>
      <c r="U349" s="14"/>
    </row>
    <row r="350" spans="1:21" s="69" customFormat="1">
      <c r="A350" s="111" t="s">
        <v>914</v>
      </c>
      <c r="B350" s="69">
        <v>110</v>
      </c>
      <c r="C350" s="69">
        <v>5</v>
      </c>
      <c r="D350" s="69">
        <v>0.44686999999999999</v>
      </c>
      <c r="E350" s="69">
        <v>7757</v>
      </c>
      <c r="F350" s="69">
        <v>87</v>
      </c>
      <c r="G350" s="69">
        <v>5950</v>
      </c>
      <c r="H350" s="69">
        <v>74</v>
      </c>
      <c r="I350" s="38">
        <v>55480</v>
      </c>
      <c r="J350" s="5">
        <v>540</v>
      </c>
      <c r="L350" s="24">
        <v>6.5391504187322038</v>
      </c>
      <c r="M350" s="25">
        <v>0.13772520479482955</v>
      </c>
      <c r="N350" s="26">
        <v>0.76846296342238563</v>
      </c>
      <c r="O350" s="26">
        <v>6.4229742323311176E-3</v>
      </c>
      <c r="P350" s="27">
        <v>0.44686999999999999</v>
      </c>
      <c r="Q350" s="14"/>
      <c r="R350" s="14"/>
      <c r="S350" s="14"/>
      <c r="T350" s="14"/>
      <c r="U350" s="14"/>
    </row>
    <row r="351" spans="1:21" s="69" customFormat="1">
      <c r="A351" s="111" t="s">
        <v>915</v>
      </c>
      <c r="B351" s="69">
        <v>110</v>
      </c>
      <c r="C351" s="69">
        <v>5</v>
      </c>
      <c r="D351" s="69">
        <v>0.42102000000000001</v>
      </c>
      <c r="E351" s="69">
        <v>3255</v>
      </c>
      <c r="F351" s="69">
        <v>52</v>
      </c>
      <c r="G351" s="69">
        <v>2445</v>
      </c>
      <c r="H351" s="69">
        <v>46</v>
      </c>
      <c r="I351" s="38">
        <v>46570</v>
      </c>
      <c r="J351" s="5">
        <v>560</v>
      </c>
      <c r="L351" s="24">
        <v>13.069801123981428</v>
      </c>
      <c r="M351" s="25">
        <v>0.29294279646092308</v>
      </c>
      <c r="N351" s="26">
        <v>0.75253661835154206</v>
      </c>
      <c r="O351" s="26">
        <v>9.2697855524642905E-3</v>
      </c>
      <c r="P351" s="27">
        <v>0.42102000000000001</v>
      </c>
      <c r="Q351" s="14"/>
      <c r="R351" s="14"/>
      <c r="S351" s="14"/>
      <c r="T351" s="14"/>
      <c r="U351" s="14"/>
    </row>
    <row r="352" spans="1:21" s="69" customFormat="1">
      <c r="A352" s="111" t="s">
        <v>916</v>
      </c>
      <c r="B352" s="69">
        <v>110</v>
      </c>
      <c r="C352" s="69">
        <v>5</v>
      </c>
      <c r="D352" s="69">
        <v>0.15784999999999999</v>
      </c>
      <c r="E352" s="69">
        <v>20540</v>
      </c>
      <c r="F352" s="69">
        <v>230</v>
      </c>
      <c r="G352" s="69">
        <v>15460</v>
      </c>
      <c r="H352" s="69">
        <v>190</v>
      </c>
      <c r="I352" s="38">
        <v>48100</v>
      </c>
      <c r="J352" s="5">
        <v>1300</v>
      </c>
      <c r="L352" s="24">
        <v>2.0916638998996997</v>
      </c>
      <c r="M352" s="25">
        <v>4.7827652638356276E-2</v>
      </c>
      <c r="N352" s="26">
        <v>0.75406505874460739</v>
      </c>
      <c r="O352" s="26">
        <v>6.2570377731784267E-3</v>
      </c>
      <c r="P352" s="27">
        <v>0.15784999999999999</v>
      </c>
      <c r="Q352" s="14"/>
      <c r="R352" s="14"/>
      <c r="S352" s="14"/>
      <c r="T352" s="14"/>
      <c r="U352" s="14"/>
    </row>
    <row r="353" spans="1:21" s="69" customFormat="1">
      <c r="A353" s="111" t="s">
        <v>917</v>
      </c>
      <c r="B353" s="69">
        <v>110</v>
      </c>
      <c r="C353" s="69">
        <v>5</v>
      </c>
      <c r="D353" s="69">
        <v>1.7378999999999999E-2</v>
      </c>
      <c r="E353" s="69">
        <v>50200</v>
      </c>
      <c r="F353" s="69">
        <v>1000</v>
      </c>
      <c r="G353" s="69">
        <v>37980</v>
      </c>
      <c r="H353" s="69">
        <v>790</v>
      </c>
      <c r="I353" s="38">
        <v>62700</v>
      </c>
      <c r="J353" s="5">
        <v>1000</v>
      </c>
      <c r="L353" s="24">
        <v>1.1328024476384875</v>
      </c>
      <c r="M353" s="25">
        <v>3.0036325658968844E-2</v>
      </c>
      <c r="N353" s="26">
        <v>0.75796824310160227</v>
      </c>
      <c r="O353" s="26">
        <v>1.089490187472116E-2</v>
      </c>
      <c r="P353" s="27">
        <v>1.7378999999999999E-2</v>
      </c>
      <c r="Q353" s="14"/>
      <c r="R353" s="14"/>
      <c r="S353" s="14"/>
      <c r="T353" s="14"/>
      <c r="U353" s="14"/>
    </row>
    <row r="354" spans="1:21" s="69" customFormat="1">
      <c r="A354" s="111" t="s">
        <v>918</v>
      </c>
      <c r="B354" s="69">
        <v>110</v>
      </c>
      <c r="C354" s="69">
        <v>5</v>
      </c>
      <c r="D354" s="69">
        <v>-6.1967000000000001E-2</v>
      </c>
      <c r="E354" s="69">
        <v>44580</v>
      </c>
      <c r="F354" s="69">
        <v>300</v>
      </c>
      <c r="G354" s="69">
        <v>33890</v>
      </c>
      <c r="H354" s="69">
        <v>250</v>
      </c>
      <c r="I354" s="38">
        <v>75400</v>
      </c>
      <c r="J354" s="5">
        <v>1000</v>
      </c>
      <c r="L354" s="24">
        <v>1.5391081562482716</v>
      </c>
      <c r="M354" s="25">
        <v>3.3471364692931438E-2</v>
      </c>
      <c r="N354" s="26">
        <v>0.76160760432305141</v>
      </c>
      <c r="O354" s="26">
        <v>3.7953854327270344E-3</v>
      </c>
      <c r="P354" s="27">
        <v>-6.1967000000000001E-2</v>
      </c>
      <c r="Q354" s="14"/>
      <c r="R354" s="14"/>
      <c r="S354" s="14"/>
      <c r="T354" s="14"/>
      <c r="U354" s="14"/>
    </row>
    <row r="355" spans="1:21" s="69" customFormat="1">
      <c r="A355" s="111" t="s">
        <v>919</v>
      </c>
      <c r="B355" s="69">
        <v>110</v>
      </c>
      <c r="C355" s="69">
        <v>5</v>
      </c>
      <c r="D355" s="69">
        <v>0.59982000000000002</v>
      </c>
      <c r="E355" s="69">
        <v>3344</v>
      </c>
      <c r="F355" s="69">
        <v>55</v>
      </c>
      <c r="G355" s="69">
        <v>2563</v>
      </c>
      <c r="H355" s="69">
        <v>45</v>
      </c>
      <c r="I355" s="38">
        <v>41330</v>
      </c>
      <c r="J355" s="5">
        <v>600</v>
      </c>
      <c r="L355" s="24">
        <v>11.287516072465166</v>
      </c>
      <c r="M355" s="25">
        <v>0.24930394392560171</v>
      </c>
      <c r="N355" s="26">
        <v>0.76786010575702934</v>
      </c>
      <c r="O355" s="26">
        <v>9.2195644688206381E-3</v>
      </c>
      <c r="P355" s="27">
        <v>0.59982000000000002</v>
      </c>
      <c r="Q355" s="14"/>
      <c r="R355" s="14"/>
      <c r="S355" s="14"/>
      <c r="T355" s="14"/>
      <c r="U355" s="14"/>
    </row>
    <row r="356" spans="1:21" s="69" customFormat="1">
      <c r="A356" s="111" t="s">
        <v>920</v>
      </c>
      <c r="B356" s="69">
        <v>110</v>
      </c>
      <c r="C356" s="69">
        <v>5</v>
      </c>
      <c r="D356" s="69">
        <v>0.43780999999999998</v>
      </c>
      <c r="E356" s="69">
        <v>3925</v>
      </c>
      <c r="F356" s="69">
        <v>60</v>
      </c>
      <c r="G356" s="69">
        <v>2969</v>
      </c>
      <c r="H356" s="69">
        <v>52</v>
      </c>
      <c r="I356" s="38">
        <v>28980</v>
      </c>
      <c r="J356" s="5">
        <v>390</v>
      </c>
      <c r="L356" s="24">
        <v>6.7529338594455099</v>
      </c>
      <c r="M356" s="25">
        <v>0.15235289134578336</v>
      </c>
      <c r="N356" s="26">
        <v>0.75782739981275149</v>
      </c>
      <c r="O356" s="26">
        <v>8.7924742932600081E-3</v>
      </c>
      <c r="P356" s="27">
        <v>0.43780999999999998</v>
      </c>
      <c r="Q356" s="14"/>
      <c r="R356" s="14"/>
      <c r="S356" s="14"/>
      <c r="T356" s="14"/>
      <c r="U356" s="14"/>
    </row>
    <row r="357" spans="1:21" s="69" customFormat="1">
      <c r="A357" s="111" t="s">
        <v>921</v>
      </c>
      <c r="B357" s="69">
        <v>110</v>
      </c>
      <c r="C357" s="69">
        <v>5</v>
      </c>
      <c r="D357" s="69">
        <v>0.28502</v>
      </c>
      <c r="E357" s="69">
        <v>8435</v>
      </c>
      <c r="F357" s="69">
        <v>82</v>
      </c>
      <c r="G357" s="69">
        <v>6464</v>
      </c>
      <c r="H357" s="69">
        <v>76</v>
      </c>
      <c r="I357" s="38">
        <v>41360</v>
      </c>
      <c r="J357" s="5">
        <v>450</v>
      </c>
      <c r="L357" s="24">
        <v>4.5022430874409221</v>
      </c>
      <c r="M357" s="25">
        <v>9.5831010108852588E-2</v>
      </c>
      <c r="N357" s="26">
        <v>0.76774328707968031</v>
      </c>
      <c r="O357" s="26">
        <v>5.8455349225791913E-3</v>
      </c>
      <c r="P357" s="27">
        <v>0.28502</v>
      </c>
      <c r="Q357" s="14"/>
      <c r="R357" s="14"/>
      <c r="S357" s="14"/>
      <c r="T357" s="14"/>
      <c r="U357" s="14"/>
    </row>
    <row r="358" spans="1:21" s="69" customFormat="1">
      <c r="A358" s="111" t="s">
        <v>922</v>
      </c>
      <c r="B358" s="69">
        <v>110</v>
      </c>
      <c r="C358" s="69">
        <v>5</v>
      </c>
      <c r="D358" s="69">
        <v>0.24782999999999999</v>
      </c>
      <c r="E358" s="69">
        <v>6300</v>
      </c>
      <c r="F358" s="69">
        <v>120</v>
      </c>
      <c r="G358" s="69">
        <v>4790</v>
      </c>
      <c r="H358" s="69">
        <v>78</v>
      </c>
      <c r="I358" s="38">
        <v>19900</v>
      </c>
      <c r="J358" s="5">
        <v>1000</v>
      </c>
      <c r="L358" s="24">
        <v>2.5053802177827769</v>
      </c>
      <c r="M358" s="25">
        <v>9.0690826896715204E-2</v>
      </c>
      <c r="N358" s="26">
        <v>0.76171889883449539</v>
      </c>
      <c r="O358" s="26">
        <v>9.5265835981944279E-3</v>
      </c>
      <c r="P358" s="27">
        <v>0.24782999999999999</v>
      </c>
      <c r="Q358" s="14"/>
      <c r="R358" s="14"/>
      <c r="S358" s="14"/>
      <c r="T358" s="14"/>
      <c r="U358" s="14"/>
    </row>
    <row r="359" spans="1:21" s="69" customFormat="1">
      <c r="A359" s="111" t="s">
        <v>923</v>
      </c>
      <c r="B359" s="69">
        <v>110</v>
      </c>
      <c r="C359" s="69">
        <v>5</v>
      </c>
      <c r="D359" s="69">
        <v>0.35269</v>
      </c>
      <c r="E359" s="69">
        <v>4545</v>
      </c>
      <c r="F359" s="69">
        <v>60</v>
      </c>
      <c r="G359" s="69">
        <v>3396</v>
      </c>
      <c r="H359" s="69">
        <v>55</v>
      </c>
      <c r="I359" s="38">
        <v>44600</v>
      </c>
      <c r="J359" s="5">
        <v>610</v>
      </c>
      <c r="L359" s="24">
        <v>8.9047893672186493</v>
      </c>
      <c r="M359" s="25">
        <v>0.19664373842643304</v>
      </c>
      <c r="N359" s="26">
        <v>0.74857196978414708</v>
      </c>
      <c r="O359" s="26">
        <v>7.8060381761224842E-3</v>
      </c>
      <c r="P359" s="27">
        <v>0.35269</v>
      </c>
      <c r="Q359" s="14"/>
      <c r="R359" s="14"/>
      <c r="S359" s="14"/>
      <c r="T359" s="14"/>
      <c r="U359" s="14"/>
    </row>
    <row r="360" spans="1:21" s="69" customFormat="1">
      <c r="A360" s="111" t="s">
        <v>924</v>
      </c>
      <c r="B360" s="69">
        <v>110</v>
      </c>
      <c r="C360" s="69">
        <v>5</v>
      </c>
      <c r="D360" s="69">
        <v>-3.8862000000000001E-2</v>
      </c>
      <c r="E360" s="69">
        <v>2295</v>
      </c>
      <c r="F360" s="69">
        <v>56</v>
      </c>
      <c r="G360" s="69">
        <v>1719</v>
      </c>
      <c r="H360" s="69">
        <v>58</v>
      </c>
      <c r="I360" s="38">
        <v>28310</v>
      </c>
      <c r="J360" s="5">
        <v>400</v>
      </c>
      <c r="L360" s="24">
        <v>11.375371079318704</v>
      </c>
      <c r="M360" s="25">
        <v>0.27221243786204841</v>
      </c>
      <c r="N360" s="26">
        <v>0.75040022184088451</v>
      </c>
      <c r="O360" s="26">
        <v>1.5594306848311836E-2</v>
      </c>
      <c r="P360" s="27">
        <v>-3.8862000000000001E-2</v>
      </c>
      <c r="Q360" s="14"/>
      <c r="R360" s="14"/>
      <c r="S360" s="14"/>
      <c r="T360" s="14"/>
      <c r="U360" s="14"/>
    </row>
    <row r="361" spans="1:21" s="69" customFormat="1">
      <c r="A361" s="111" t="s">
        <v>925</v>
      </c>
      <c r="B361" s="69">
        <v>110</v>
      </c>
      <c r="C361" s="69">
        <v>5</v>
      </c>
      <c r="D361" s="69">
        <v>0.57591000000000003</v>
      </c>
      <c r="E361" s="69">
        <v>19570</v>
      </c>
      <c r="F361" s="69">
        <v>220</v>
      </c>
      <c r="G361" s="69">
        <v>14720</v>
      </c>
      <c r="H361" s="69">
        <v>110</v>
      </c>
      <c r="I361" s="38">
        <v>46940</v>
      </c>
      <c r="J361" s="5">
        <v>500</v>
      </c>
      <c r="L361" s="24">
        <v>2.1813443308666014</v>
      </c>
      <c r="M361" s="25">
        <v>4.6269359588688545E-2</v>
      </c>
      <c r="N361" s="26">
        <v>0.75355811537103856</v>
      </c>
      <c r="O361" s="26">
        <v>5.0767252759997793E-3</v>
      </c>
      <c r="P361" s="27">
        <v>0.57591000000000003</v>
      </c>
      <c r="Q361" s="14"/>
      <c r="R361" s="14"/>
      <c r="S361" s="14"/>
      <c r="T361" s="14"/>
      <c r="U361" s="14"/>
    </row>
    <row r="362" spans="1:21" s="69" customFormat="1">
      <c r="A362" s="111" t="s">
        <v>926</v>
      </c>
      <c r="B362" s="69">
        <v>110</v>
      </c>
      <c r="C362" s="69">
        <v>5</v>
      </c>
      <c r="D362" s="69">
        <v>0.17891000000000001</v>
      </c>
      <c r="E362" s="69">
        <v>38750</v>
      </c>
      <c r="F362" s="69">
        <v>580</v>
      </c>
      <c r="G362" s="69">
        <v>29490</v>
      </c>
      <c r="H362" s="69">
        <v>440</v>
      </c>
      <c r="I362" s="38">
        <v>62930</v>
      </c>
      <c r="J362" s="5">
        <v>640</v>
      </c>
      <c r="L362" s="24">
        <v>1.4800896369398531</v>
      </c>
      <c r="M362" s="25">
        <v>3.4086630321756031E-2</v>
      </c>
      <c r="N362" s="26">
        <v>0.7624350141168531</v>
      </c>
      <c r="O362" s="26">
        <v>8.0418553458464909E-3</v>
      </c>
      <c r="P362" s="27">
        <v>0.17891000000000001</v>
      </c>
      <c r="Q362" s="14"/>
      <c r="R362" s="14"/>
      <c r="S362" s="14"/>
      <c r="T362" s="14"/>
      <c r="U362" s="14"/>
    </row>
    <row r="363" spans="1:21" s="69" customFormat="1">
      <c r="A363" s="111"/>
      <c r="I363" s="38"/>
      <c r="J363" s="5"/>
      <c r="L363" s="24"/>
      <c r="M363" s="25"/>
      <c r="N363" s="26"/>
      <c r="O363" s="26"/>
      <c r="P363" s="27"/>
      <c r="Q363" s="14"/>
      <c r="R363" s="14"/>
      <c r="S363" s="14"/>
      <c r="T363" s="14"/>
      <c r="U363" s="14"/>
    </row>
    <row r="364" spans="1:21" s="69" customFormat="1">
      <c r="A364" s="111" t="s">
        <v>927</v>
      </c>
      <c r="B364" s="69">
        <v>163</v>
      </c>
      <c r="C364" s="69">
        <v>7.4</v>
      </c>
      <c r="D364" s="69">
        <v>0.22664000000000001</v>
      </c>
      <c r="E364" s="69">
        <v>43400</v>
      </c>
      <c r="F364" s="69">
        <v>1200</v>
      </c>
      <c r="G364" s="69">
        <v>30750</v>
      </c>
      <c r="H364" s="69">
        <v>820</v>
      </c>
      <c r="I364" s="38">
        <v>108570</v>
      </c>
      <c r="J364" s="5">
        <v>850</v>
      </c>
      <c r="L364" s="24">
        <v>2.307069321605701</v>
      </c>
      <c r="M364" s="25">
        <v>5.2456320492794715E-2</v>
      </c>
      <c r="N364" s="26">
        <v>0.70983131945735944</v>
      </c>
      <c r="O364" s="26">
        <v>1.3608579328599551E-2</v>
      </c>
      <c r="P364" s="27">
        <v>0.22664000000000001</v>
      </c>
      <c r="Q364" s="14"/>
      <c r="R364" s="14"/>
      <c r="S364" s="14"/>
      <c r="T364" s="14"/>
      <c r="U364" s="14"/>
    </row>
    <row r="365" spans="1:21" s="69" customFormat="1">
      <c r="A365" s="111" t="s">
        <v>928</v>
      </c>
      <c r="B365" s="69">
        <v>163</v>
      </c>
      <c r="C365" s="69">
        <v>7.4</v>
      </c>
      <c r="D365" s="69">
        <v>-0.10109</v>
      </c>
      <c r="E365" s="69">
        <v>496600</v>
      </c>
      <c r="F365" s="69">
        <v>7500</v>
      </c>
      <c r="G365" s="69">
        <v>351800</v>
      </c>
      <c r="H365" s="69">
        <v>5400</v>
      </c>
      <c r="I365" s="38">
        <v>84800</v>
      </c>
      <c r="J365" s="5">
        <v>6600</v>
      </c>
      <c r="L365" s="24">
        <v>0.11804005770914922</v>
      </c>
      <c r="M365" s="25">
        <v>6.6782299376698202E-3</v>
      </c>
      <c r="N365" s="26">
        <v>0.70972301177982966</v>
      </c>
      <c r="O365" s="26">
        <v>7.6274420119728081E-3</v>
      </c>
      <c r="P365" s="27">
        <v>-0.10109</v>
      </c>
      <c r="Q365" s="14"/>
      <c r="R365" s="14"/>
      <c r="S365" s="14"/>
      <c r="T365" s="14"/>
      <c r="U365" s="14"/>
    </row>
    <row r="366" spans="1:21" s="69" customFormat="1">
      <c r="A366" s="111" t="s">
        <v>929</v>
      </c>
      <c r="B366" s="69">
        <v>163</v>
      </c>
      <c r="C366" s="69">
        <v>7.4</v>
      </c>
      <c r="D366" s="69">
        <v>0.11681</v>
      </c>
      <c r="E366" s="69">
        <v>129400</v>
      </c>
      <c r="F366" s="69">
        <v>2400</v>
      </c>
      <c r="G366" s="69">
        <v>91400</v>
      </c>
      <c r="H366" s="69">
        <v>1700</v>
      </c>
      <c r="I366" s="38">
        <v>33200</v>
      </c>
      <c r="J366" s="5">
        <v>430</v>
      </c>
      <c r="L366" s="24">
        <v>0.23750461512632787</v>
      </c>
      <c r="M366" s="25">
        <v>5.1317204484162288E-3</v>
      </c>
      <c r="N366" s="26">
        <v>0.70763887982575624</v>
      </c>
      <c r="O366" s="26">
        <v>9.2765743984080003E-3</v>
      </c>
      <c r="P366" s="27">
        <v>0.11681</v>
      </c>
      <c r="Q366" s="14"/>
      <c r="R366" s="14"/>
      <c r="S366" s="14"/>
      <c r="T366" s="14"/>
      <c r="U366" s="14"/>
    </row>
    <row r="367" spans="1:21" s="69" customFormat="1">
      <c r="A367" s="111" t="s">
        <v>930</v>
      </c>
      <c r="B367" s="69">
        <v>163</v>
      </c>
      <c r="C367" s="69">
        <v>7.4</v>
      </c>
      <c r="D367" s="69">
        <v>0.39351000000000003</v>
      </c>
      <c r="E367" s="69">
        <v>27470</v>
      </c>
      <c r="F367" s="69">
        <v>230</v>
      </c>
      <c r="G367" s="69">
        <v>19260</v>
      </c>
      <c r="H367" s="69">
        <v>170</v>
      </c>
      <c r="I367" s="38">
        <v>140200</v>
      </c>
      <c r="J367" s="5">
        <v>1300</v>
      </c>
      <c r="L367" s="24">
        <v>4.6847156929279681</v>
      </c>
      <c r="M367" s="25">
        <v>9.5223722387866278E-2</v>
      </c>
      <c r="N367" s="26">
        <v>0.70242084359084467</v>
      </c>
      <c r="O367" s="26">
        <v>4.264969073449568E-3</v>
      </c>
      <c r="P367" s="27">
        <v>0.39351000000000003</v>
      </c>
      <c r="Q367" s="14"/>
      <c r="R367" s="14"/>
      <c r="S367" s="14"/>
      <c r="T367" s="14"/>
      <c r="U367" s="14"/>
    </row>
    <row r="368" spans="1:21" s="69" customFormat="1">
      <c r="A368" s="111" t="s">
        <v>931</v>
      </c>
      <c r="B368" s="69">
        <v>163</v>
      </c>
      <c r="C368" s="69">
        <v>7.4</v>
      </c>
      <c r="D368" s="69">
        <v>6.8408999999999998E-2</v>
      </c>
      <c r="E368" s="69">
        <v>470800</v>
      </c>
      <c r="F368" s="69">
        <v>6800</v>
      </c>
      <c r="G368" s="69">
        <v>333100</v>
      </c>
      <c r="H368" s="69">
        <v>4700</v>
      </c>
      <c r="I368" s="38">
        <v>1970</v>
      </c>
      <c r="J368" s="5">
        <v>110</v>
      </c>
      <c r="L368" s="24">
        <v>3.7499263831254326E-3</v>
      </c>
      <c r="M368" s="25">
        <v>1.2503308138087321E-4</v>
      </c>
      <c r="N368" s="26">
        <v>0.70882323552286686</v>
      </c>
      <c r="O368" s="26">
        <v>7.1429944509171159E-3</v>
      </c>
      <c r="P368" s="27">
        <v>6.8408999999999998E-2</v>
      </c>
      <c r="Q368" s="14"/>
      <c r="R368" s="14"/>
      <c r="S368" s="14"/>
      <c r="T368" s="14"/>
      <c r="U368" s="14"/>
    </row>
    <row r="369" spans="1:21" s="69" customFormat="1">
      <c r="A369" s="111" t="s">
        <v>932</v>
      </c>
      <c r="B369" s="69">
        <v>163</v>
      </c>
      <c r="C369" s="69">
        <v>7.4</v>
      </c>
      <c r="D369" s="69">
        <v>0.36813000000000001</v>
      </c>
      <c r="E369" s="69">
        <v>19520</v>
      </c>
      <c r="F369" s="69">
        <v>170</v>
      </c>
      <c r="G369" s="69">
        <v>13790</v>
      </c>
      <c r="H369" s="69">
        <v>160</v>
      </c>
      <c r="I369" s="38">
        <v>49130</v>
      </c>
      <c r="J369" s="5">
        <v>550</v>
      </c>
      <c r="L369" s="24">
        <v>2.3130408583872151</v>
      </c>
      <c r="M369" s="25">
        <v>4.7762222182032195E-2</v>
      </c>
      <c r="N369" s="26">
        <v>0.70775707559768974</v>
      </c>
      <c r="O369" s="26">
        <v>5.1244471514808902E-3</v>
      </c>
      <c r="P369" s="27">
        <v>0.36813000000000001</v>
      </c>
      <c r="Q369" s="14"/>
      <c r="R369" s="14"/>
      <c r="S369" s="14"/>
      <c r="T369" s="14"/>
      <c r="U369" s="14"/>
    </row>
    <row r="370" spans="1:21" s="69" customFormat="1">
      <c r="A370" s="111" t="s">
        <v>933</v>
      </c>
      <c r="B370" s="69">
        <v>163</v>
      </c>
      <c r="C370" s="69">
        <v>7.4</v>
      </c>
      <c r="D370" s="69">
        <v>0.20501</v>
      </c>
      <c r="E370" s="69">
        <v>41890</v>
      </c>
      <c r="F370" s="69">
        <v>390</v>
      </c>
      <c r="G370" s="69">
        <v>29710</v>
      </c>
      <c r="H370" s="69">
        <v>270</v>
      </c>
      <c r="I370" s="38">
        <v>82200</v>
      </c>
      <c r="J370" s="5">
        <v>1000</v>
      </c>
      <c r="L370" s="24">
        <v>1.790794033786711</v>
      </c>
      <c r="M370" s="25">
        <v>4.0755221162041964E-2</v>
      </c>
      <c r="N370" s="26">
        <v>0.710545770045661</v>
      </c>
      <c r="O370" s="26">
        <v>4.6136893482417217E-3</v>
      </c>
      <c r="P370" s="27">
        <v>0.20501</v>
      </c>
      <c r="Q370" s="14"/>
      <c r="R370" s="14"/>
      <c r="S370" s="14"/>
      <c r="T370" s="14"/>
      <c r="U370" s="14"/>
    </row>
    <row r="371" spans="1:21" s="69" customFormat="1">
      <c r="A371" s="111" t="s">
        <v>934</v>
      </c>
      <c r="B371" s="69">
        <v>163</v>
      </c>
      <c r="C371" s="69">
        <v>7.4</v>
      </c>
      <c r="D371" s="69">
        <v>1.3058E-2</v>
      </c>
      <c r="E371" s="69">
        <v>262400</v>
      </c>
      <c r="F371" s="69">
        <v>1300</v>
      </c>
      <c r="G371" s="69">
        <v>183760</v>
      </c>
      <c r="H371" s="69">
        <v>900</v>
      </c>
      <c r="I371" s="38">
        <v>206500</v>
      </c>
      <c r="J371" s="5">
        <v>3500</v>
      </c>
      <c r="L371" s="24">
        <v>0.71963643775671826</v>
      </c>
      <c r="M371" s="25">
        <v>1.6069968008413992E-2</v>
      </c>
      <c r="N371" s="26">
        <v>0.70159569968709379</v>
      </c>
      <c r="O371" s="26">
        <v>2.4393381045789285E-3</v>
      </c>
      <c r="P371" s="27">
        <v>1.3058E-2</v>
      </c>
      <c r="Q371" s="14"/>
      <c r="R371" s="14"/>
      <c r="S371" s="14"/>
      <c r="T371" s="14"/>
      <c r="U371" s="14"/>
    </row>
    <row r="372" spans="1:21" s="69" customFormat="1">
      <c r="A372" s="111" t="s">
        <v>935</v>
      </c>
      <c r="B372" s="69">
        <v>163</v>
      </c>
      <c r="C372" s="69">
        <v>7.4</v>
      </c>
      <c r="D372" s="69">
        <v>0.15665000000000001</v>
      </c>
      <c r="E372" s="69">
        <v>175300</v>
      </c>
      <c r="F372" s="69">
        <v>1200</v>
      </c>
      <c r="G372" s="69">
        <v>123560</v>
      </c>
      <c r="H372" s="69">
        <v>810</v>
      </c>
      <c r="I372" s="38">
        <v>188000</v>
      </c>
      <c r="J372" s="5">
        <v>1700</v>
      </c>
      <c r="L372" s="24">
        <v>0.97355468171271131</v>
      </c>
      <c r="M372" s="25">
        <v>1.9792411052119475E-2</v>
      </c>
      <c r="N372" s="26">
        <v>0.70614802775550733</v>
      </c>
      <c r="O372" s="26">
        <v>3.340315084359387E-3</v>
      </c>
      <c r="P372" s="27">
        <v>0.15665000000000001</v>
      </c>
      <c r="Q372" s="14"/>
      <c r="R372" s="14"/>
      <c r="S372" s="14"/>
      <c r="T372" s="14"/>
      <c r="U372" s="14"/>
    </row>
    <row r="373" spans="1:21" s="69" customFormat="1">
      <c r="A373" s="111" t="s">
        <v>936</v>
      </c>
      <c r="B373" s="69">
        <v>163</v>
      </c>
      <c r="C373" s="69">
        <v>7.4</v>
      </c>
      <c r="D373" s="69">
        <v>0.33839000000000002</v>
      </c>
      <c r="E373" s="69">
        <v>16820</v>
      </c>
      <c r="F373" s="69">
        <v>200</v>
      </c>
      <c r="G373" s="69">
        <v>12030</v>
      </c>
      <c r="H373" s="69">
        <v>150</v>
      </c>
      <c r="I373" s="38">
        <v>56900</v>
      </c>
      <c r="J373" s="5">
        <v>1000</v>
      </c>
      <c r="L373" s="24">
        <v>3.100200590058785</v>
      </c>
      <c r="M373" s="25">
        <v>6.4676878994280471E-2</v>
      </c>
      <c r="N373" s="26">
        <v>0.71653828978534329</v>
      </c>
      <c r="O373" s="26">
        <v>6.1614674501161036E-3</v>
      </c>
      <c r="P373" s="27">
        <v>0.33839000000000002</v>
      </c>
      <c r="Q373" s="14"/>
      <c r="R373" s="14"/>
      <c r="S373" s="14"/>
      <c r="T373" s="14"/>
      <c r="U373" s="14"/>
    </row>
    <row r="374" spans="1:21" s="69" customFormat="1">
      <c r="A374" s="111" t="s">
        <v>937</v>
      </c>
      <c r="B374" s="69">
        <v>163</v>
      </c>
      <c r="C374" s="69">
        <v>7.4</v>
      </c>
      <c r="D374" s="69">
        <v>0.35182000000000002</v>
      </c>
      <c r="E374" s="69">
        <v>34120</v>
      </c>
      <c r="F374" s="69">
        <v>280</v>
      </c>
      <c r="G374" s="69">
        <v>23680</v>
      </c>
      <c r="H374" s="69">
        <v>200</v>
      </c>
      <c r="I374" s="38">
        <v>580300</v>
      </c>
      <c r="J374" s="5">
        <v>4300</v>
      </c>
      <c r="L374" s="24">
        <v>15.465284595714229</v>
      </c>
      <c r="M374" s="25">
        <v>0.31257798336142334</v>
      </c>
      <c r="N374" s="26">
        <v>0.69530034119860251</v>
      </c>
      <c r="O374" s="26">
        <v>4.0864505982837829E-3</v>
      </c>
      <c r="P374" s="27">
        <v>0.35182000000000002</v>
      </c>
      <c r="Q374" s="14"/>
      <c r="R374" s="14"/>
      <c r="S374" s="14"/>
      <c r="T374" s="14"/>
      <c r="U374" s="14"/>
    </row>
    <row r="375" spans="1:21" s="69" customFormat="1">
      <c r="A375" s="111" t="s">
        <v>938</v>
      </c>
      <c r="B375" s="69">
        <v>163</v>
      </c>
      <c r="C375" s="69">
        <v>7.4</v>
      </c>
      <c r="D375" s="69">
        <v>0.22672999999999999</v>
      </c>
      <c r="E375" s="69">
        <v>46860</v>
      </c>
      <c r="F375" s="69">
        <v>720</v>
      </c>
      <c r="G375" s="69">
        <v>32650</v>
      </c>
      <c r="H375" s="69">
        <v>500</v>
      </c>
      <c r="I375" s="38">
        <v>479600</v>
      </c>
      <c r="J375" s="5">
        <v>2700</v>
      </c>
      <c r="L375" s="24">
        <v>9.3907723777464565</v>
      </c>
      <c r="M375" s="25">
        <v>0.19561442290001904</v>
      </c>
      <c r="N375" s="26">
        <v>0.69804057613876513</v>
      </c>
      <c r="O375" s="26">
        <v>7.557455841464767E-3</v>
      </c>
      <c r="P375" s="27">
        <v>0.22672999999999999</v>
      </c>
      <c r="Q375" s="14"/>
      <c r="R375" s="14"/>
      <c r="S375" s="14"/>
      <c r="T375" s="14"/>
      <c r="U375" s="14"/>
    </row>
    <row r="376" spans="1:21" s="69" customFormat="1">
      <c r="A376" s="111" t="s">
        <v>939</v>
      </c>
      <c r="B376" s="69">
        <v>163</v>
      </c>
      <c r="C376" s="69">
        <v>7.4</v>
      </c>
      <c r="D376" s="69">
        <v>0.31302999999999997</v>
      </c>
      <c r="E376" s="69">
        <v>32310</v>
      </c>
      <c r="F376" s="69">
        <v>400</v>
      </c>
      <c r="G376" s="69">
        <v>22770</v>
      </c>
      <c r="H376" s="69">
        <v>290</v>
      </c>
      <c r="I376" s="38">
        <v>112500</v>
      </c>
      <c r="J376" s="5">
        <v>2200</v>
      </c>
      <c r="L376" s="24">
        <v>3.1716508787197695</v>
      </c>
      <c r="M376" s="25">
        <v>6.5698636017320705E-2</v>
      </c>
      <c r="N376" s="26">
        <v>0.70603436410133824</v>
      </c>
      <c r="O376" s="26">
        <v>6.2586018185615934E-3</v>
      </c>
      <c r="P376" s="27">
        <v>0.31302999999999997</v>
      </c>
      <c r="Q376" s="14"/>
      <c r="R376" s="14"/>
      <c r="S376" s="14"/>
      <c r="T376" s="14"/>
      <c r="U376" s="14"/>
    </row>
    <row r="377" spans="1:21" s="69" customFormat="1">
      <c r="A377" s="111" t="s">
        <v>940</v>
      </c>
      <c r="B377" s="69">
        <v>163</v>
      </c>
      <c r="C377" s="69">
        <v>7.4</v>
      </c>
      <c r="D377" s="69">
        <v>9.3188999999999998E-3</v>
      </c>
      <c r="E377" s="69">
        <v>444200</v>
      </c>
      <c r="F377" s="69">
        <v>3900</v>
      </c>
      <c r="G377" s="69">
        <v>314200</v>
      </c>
      <c r="H377" s="69">
        <v>2800</v>
      </c>
      <c r="I377" s="38">
        <v>50180</v>
      </c>
      <c r="J377" s="5">
        <v>560</v>
      </c>
      <c r="L377" s="24">
        <v>0.10323683785622137</v>
      </c>
      <c r="M377" s="25">
        <v>2.2466367013498157E-3</v>
      </c>
      <c r="N377" s="26">
        <v>0.70864282366691944</v>
      </c>
      <c r="O377" s="26">
        <v>4.4244128528728799E-3</v>
      </c>
      <c r="P377" s="27">
        <v>9.3188999999999998E-3</v>
      </c>
      <c r="Q377" s="14"/>
      <c r="R377" s="14"/>
      <c r="S377" s="14"/>
      <c r="T377" s="14"/>
      <c r="U377" s="14"/>
    </row>
    <row r="378" spans="1:21" s="69" customFormat="1">
      <c r="A378" s="111" t="s">
        <v>941</v>
      </c>
      <c r="B378" s="69">
        <v>163</v>
      </c>
      <c r="C378" s="69">
        <v>7.4</v>
      </c>
      <c r="D378" s="69">
        <v>0.26890999999999998</v>
      </c>
      <c r="E378" s="69">
        <v>93700</v>
      </c>
      <c r="F378" s="69">
        <v>1200</v>
      </c>
      <c r="G378" s="69">
        <v>66450</v>
      </c>
      <c r="H378" s="69">
        <v>880</v>
      </c>
      <c r="I378" s="38">
        <v>182400</v>
      </c>
      <c r="J378" s="5">
        <v>1800</v>
      </c>
      <c r="L378" s="24">
        <v>1.7819920884903369</v>
      </c>
      <c r="M378" s="25">
        <v>3.6109334063210645E-2</v>
      </c>
      <c r="N378" s="26">
        <v>0.71048540563558249</v>
      </c>
      <c r="O378" s="26">
        <v>6.5324612784223501E-3</v>
      </c>
      <c r="P378" s="27">
        <v>0.26890999999999998</v>
      </c>
      <c r="Q378" s="14"/>
      <c r="R378" s="14"/>
      <c r="S378" s="14"/>
      <c r="T378" s="14"/>
      <c r="U378" s="14"/>
    </row>
    <row r="379" spans="1:21" s="69" customFormat="1">
      <c r="A379" s="111" t="s">
        <v>942</v>
      </c>
      <c r="B379" s="69">
        <v>163</v>
      </c>
      <c r="C379" s="69">
        <v>7.4</v>
      </c>
      <c r="D379" s="69">
        <v>0.29721999999999998</v>
      </c>
      <c r="E379" s="69">
        <v>132200</v>
      </c>
      <c r="F379" s="69">
        <v>3800</v>
      </c>
      <c r="G379" s="69">
        <v>93600</v>
      </c>
      <c r="H379" s="69">
        <v>2600</v>
      </c>
      <c r="I379" s="38">
        <v>161300</v>
      </c>
      <c r="J379" s="5">
        <v>3400</v>
      </c>
      <c r="L379" s="24">
        <v>1.1208182037791545</v>
      </c>
      <c r="M379" s="25">
        <v>2.3362383480822358E-2</v>
      </c>
      <c r="N379" s="26">
        <v>0.70932319327760696</v>
      </c>
      <c r="O379" s="26">
        <v>1.4150807193223038E-2</v>
      </c>
      <c r="P379" s="27">
        <v>0.29721999999999998</v>
      </c>
      <c r="Q379" s="14"/>
      <c r="R379" s="14"/>
      <c r="S379" s="14"/>
      <c r="T379" s="14"/>
      <c r="U379" s="14"/>
    </row>
    <row r="380" spans="1:21" s="69" customFormat="1">
      <c r="A380" s="111" t="s">
        <v>943</v>
      </c>
      <c r="B380" s="69">
        <v>163</v>
      </c>
      <c r="C380" s="69">
        <v>7.4</v>
      </c>
      <c r="D380" s="69">
        <v>0.38107999999999997</v>
      </c>
      <c r="E380" s="69">
        <v>86430</v>
      </c>
      <c r="F380" s="69">
        <v>850</v>
      </c>
      <c r="G380" s="69">
        <v>59870</v>
      </c>
      <c r="H380" s="69">
        <v>590</v>
      </c>
      <c r="I380" s="38">
        <v>404600</v>
      </c>
      <c r="J380" s="5">
        <v>3400</v>
      </c>
      <c r="L380" s="24">
        <v>4.2998836151784934</v>
      </c>
      <c r="M380" s="25">
        <v>8.7541092020411146E-2</v>
      </c>
      <c r="N380" s="26">
        <v>0.69397609703894436</v>
      </c>
      <c r="O380" s="26">
        <v>4.8220175278646622E-3</v>
      </c>
      <c r="P380" s="27">
        <v>0.38107999999999997</v>
      </c>
      <c r="Q380" s="14"/>
      <c r="R380" s="14"/>
      <c r="S380" s="14"/>
      <c r="T380" s="14"/>
      <c r="U380" s="14"/>
    </row>
    <row r="381" spans="1:21" s="69" customFormat="1">
      <c r="A381" s="111" t="s">
        <v>944</v>
      </c>
      <c r="B381" s="69">
        <v>163</v>
      </c>
      <c r="C381" s="69">
        <v>7.4</v>
      </c>
      <c r="D381" s="69">
        <v>0.28652</v>
      </c>
      <c r="E381" s="69">
        <v>82100</v>
      </c>
      <c r="F381" s="69">
        <v>1000</v>
      </c>
      <c r="G381" s="69">
        <v>56670</v>
      </c>
      <c r="H381" s="69">
        <v>690</v>
      </c>
      <c r="I381" s="38">
        <v>516000</v>
      </c>
      <c r="J381" s="5">
        <v>3900</v>
      </c>
      <c r="L381" s="24">
        <v>5.7787362750816849</v>
      </c>
      <c r="M381" s="25">
        <v>0.11905862895261346</v>
      </c>
      <c r="N381" s="26">
        <v>0.69152808449594394</v>
      </c>
      <c r="O381" s="26">
        <v>5.9438991628989191E-3</v>
      </c>
      <c r="P381" s="27">
        <v>0.28652</v>
      </c>
      <c r="Q381" s="14"/>
      <c r="R381" s="14"/>
      <c r="S381" s="14"/>
      <c r="T381" s="14"/>
      <c r="U381" s="14"/>
    </row>
    <row r="382" spans="1:21" s="69" customFormat="1">
      <c r="A382" s="111" t="s">
        <v>945</v>
      </c>
      <c r="B382" s="69">
        <v>163</v>
      </c>
      <c r="C382" s="69">
        <v>7.4</v>
      </c>
      <c r="D382" s="69">
        <v>-0.20907000000000001</v>
      </c>
      <c r="E382" s="69">
        <v>278900</v>
      </c>
      <c r="F382" s="69">
        <v>5800</v>
      </c>
      <c r="G382" s="69">
        <v>193500</v>
      </c>
      <c r="H382" s="69">
        <v>4100</v>
      </c>
      <c r="I382" s="38">
        <v>471700</v>
      </c>
      <c r="J382" s="5">
        <v>9200</v>
      </c>
      <c r="L382" s="24">
        <v>1.5472703060139836</v>
      </c>
      <c r="M382" s="25">
        <v>4.3197535925521273E-2</v>
      </c>
      <c r="N382" s="26">
        <v>0.69507588612300464</v>
      </c>
      <c r="O382" s="26">
        <v>1.0299037160082567E-2</v>
      </c>
      <c r="P382" s="27">
        <v>-0.20907000000000001</v>
      </c>
      <c r="Q382" s="14"/>
      <c r="R382" s="14"/>
      <c r="S382" s="14"/>
      <c r="T382" s="14"/>
      <c r="U382" s="14"/>
    </row>
    <row r="383" spans="1:21" s="69" customFormat="1">
      <c r="A383" s="111" t="s">
        <v>946</v>
      </c>
      <c r="B383" s="69">
        <v>163</v>
      </c>
      <c r="C383" s="69">
        <v>7.4</v>
      </c>
      <c r="D383" s="69">
        <v>0.48305999999999999</v>
      </c>
      <c r="E383" s="69">
        <v>245200</v>
      </c>
      <c r="F383" s="69">
        <v>1500</v>
      </c>
      <c r="G383" s="69">
        <v>169890</v>
      </c>
      <c r="H383" s="69">
        <v>930</v>
      </c>
      <c r="I383" s="38">
        <v>799800</v>
      </c>
      <c r="J383" s="5">
        <v>5400</v>
      </c>
      <c r="L383" s="24">
        <v>2.9722198989700188</v>
      </c>
      <c r="M383" s="25">
        <v>6.0806263286501544E-2</v>
      </c>
      <c r="N383" s="26">
        <v>0.69414007350724927</v>
      </c>
      <c r="O383" s="26">
        <v>2.8438914868918483E-3</v>
      </c>
      <c r="P383" s="27">
        <v>0.48305999999999999</v>
      </c>
      <c r="Q383" s="14"/>
      <c r="R383" s="14"/>
      <c r="S383" s="14"/>
      <c r="T383" s="14"/>
      <c r="U383" s="14"/>
    </row>
    <row r="384" spans="1:21" s="69" customFormat="1">
      <c r="A384" s="111" t="s">
        <v>947</v>
      </c>
      <c r="B384" s="69">
        <v>163</v>
      </c>
      <c r="C384" s="69">
        <v>7.4</v>
      </c>
      <c r="D384" s="69">
        <v>0.39537</v>
      </c>
      <c r="E384" s="69">
        <v>25170</v>
      </c>
      <c r="F384" s="69">
        <v>210</v>
      </c>
      <c r="G384" s="69">
        <v>17980</v>
      </c>
      <c r="H384" s="69">
        <v>170</v>
      </c>
      <c r="I384" s="38">
        <v>60510</v>
      </c>
      <c r="J384" s="5">
        <v>730</v>
      </c>
      <c r="L384" s="24">
        <v>2.2111806730807109</v>
      </c>
      <c r="M384" s="25">
        <v>4.560568957352519E-2</v>
      </c>
      <c r="N384" s="26">
        <v>0.71565916732049739</v>
      </c>
      <c r="O384" s="26">
        <v>4.5038451924355148E-3</v>
      </c>
      <c r="P384" s="27">
        <v>0.39537</v>
      </c>
      <c r="Q384" s="14"/>
      <c r="R384" s="14"/>
      <c r="S384" s="14"/>
      <c r="T384" s="14"/>
      <c r="U384" s="14"/>
    </row>
    <row r="385" spans="1:21" s="69" customFormat="1">
      <c r="A385" s="111" t="s">
        <v>948</v>
      </c>
      <c r="B385" s="69">
        <v>163</v>
      </c>
      <c r="C385" s="69">
        <v>7.4</v>
      </c>
      <c r="D385" s="69">
        <v>5.9567000000000002E-2</v>
      </c>
      <c r="E385" s="69">
        <v>649200</v>
      </c>
      <c r="F385" s="69">
        <v>5700</v>
      </c>
      <c r="G385" s="69">
        <v>456200</v>
      </c>
      <c r="H385" s="69">
        <v>3900</v>
      </c>
      <c r="I385" s="38">
        <v>57800</v>
      </c>
      <c r="J385" s="5">
        <v>2700</v>
      </c>
      <c r="L385" s="24">
        <v>7.5465070782097327E-2</v>
      </c>
      <c r="M385" s="25">
        <v>2.6247275277378255E-3</v>
      </c>
      <c r="N385" s="26">
        <v>0.70400628568203094</v>
      </c>
      <c r="O385" s="26">
        <v>4.3056813289678491E-3</v>
      </c>
      <c r="P385" s="27">
        <v>5.9567000000000002E-2</v>
      </c>
      <c r="Q385" s="14"/>
      <c r="R385" s="14"/>
      <c r="S385" s="14"/>
      <c r="T385" s="14"/>
      <c r="U385" s="14"/>
    </row>
    <row r="386" spans="1:21">
      <c r="A386" s="111" t="s">
        <v>949</v>
      </c>
      <c r="B386" s="69">
        <v>163</v>
      </c>
      <c r="C386" s="69">
        <v>7.4</v>
      </c>
      <c r="D386" s="69">
        <v>0.21037</v>
      </c>
      <c r="E386" s="69">
        <v>143800</v>
      </c>
      <c r="F386" s="69">
        <v>1700</v>
      </c>
      <c r="G386" s="69">
        <v>100100</v>
      </c>
      <c r="H386" s="69">
        <v>1200</v>
      </c>
      <c r="I386" s="38">
        <v>391100</v>
      </c>
      <c r="J386" s="5">
        <v>6600</v>
      </c>
      <c r="L386" s="24">
        <v>2.4856201582327082</v>
      </c>
      <c r="M386" s="25">
        <v>5.0666563576408058E-2</v>
      </c>
      <c r="N386" s="26">
        <v>0.69738878396403881</v>
      </c>
      <c r="O386" s="26">
        <v>5.8600310161735902E-3</v>
      </c>
      <c r="P386" s="27">
        <v>0.21037</v>
      </c>
    </row>
    <row r="387" spans="1:21">
      <c r="A387" s="111" t="s">
        <v>950</v>
      </c>
      <c r="B387" s="69">
        <v>163</v>
      </c>
      <c r="C387" s="69">
        <v>7.4</v>
      </c>
      <c r="D387" s="69">
        <v>0.11729000000000001</v>
      </c>
      <c r="E387" s="69">
        <v>145700</v>
      </c>
      <c r="F387" s="69">
        <v>1200</v>
      </c>
      <c r="G387" s="69">
        <v>101900</v>
      </c>
      <c r="H387" s="69">
        <v>810</v>
      </c>
      <c r="I387" s="38">
        <v>422500</v>
      </c>
      <c r="J387" s="5">
        <v>7700</v>
      </c>
      <c r="L387" s="24">
        <v>2.6056681950488492</v>
      </c>
      <c r="M387" s="25">
        <v>5.6078971658602747E-2</v>
      </c>
      <c r="N387" s="26">
        <v>0.70067141348408157</v>
      </c>
      <c r="O387" s="26">
        <v>4.0026957784724771E-3</v>
      </c>
      <c r="P387" s="27">
        <v>0.11729000000000001</v>
      </c>
    </row>
    <row r="388" spans="1:21">
      <c r="A388" s="111" t="s">
        <v>951</v>
      </c>
      <c r="B388" s="69">
        <v>163</v>
      </c>
      <c r="C388" s="69">
        <v>7.4</v>
      </c>
      <c r="D388" s="69">
        <v>0.1535</v>
      </c>
      <c r="E388" s="69">
        <v>452000</v>
      </c>
      <c r="F388" s="69">
        <v>2000</v>
      </c>
      <c r="G388" s="69">
        <v>316700</v>
      </c>
      <c r="H388" s="69">
        <v>1400</v>
      </c>
      <c r="I388" s="38">
        <v>73500</v>
      </c>
      <c r="J388" s="5">
        <v>1300</v>
      </c>
      <c r="L388" s="24">
        <v>0.14797834483076705</v>
      </c>
      <c r="M388" s="25">
        <v>3.1641909087426149E-3</v>
      </c>
      <c r="N388" s="26">
        <v>0.70195519987417265</v>
      </c>
      <c r="O388" s="26">
        <v>2.191192308665102E-3</v>
      </c>
      <c r="P388" s="27">
        <v>0.1535</v>
      </c>
    </row>
    <row r="389" spans="1:21">
      <c r="A389" s="111" t="s">
        <v>952</v>
      </c>
      <c r="B389" s="69">
        <v>163</v>
      </c>
      <c r="C389" s="69">
        <v>7.4</v>
      </c>
      <c r="D389" s="69">
        <v>9.4971E-2</v>
      </c>
      <c r="E389" s="69">
        <v>263100</v>
      </c>
      <c r="F389" s="69">
        <v>6200</v>
      </c>
      <c r="G389" s="69">
        <v>183700</v>
      </c>
      <c r="H389" s="69">
        <v>4300</v>
      </c>
      <c r="I389" s="38">
        <v>202600</v>
      </c>
      <c r="J389" s="5">
        <v>1000</v>
      </c>
      <c r="L389" s="24">
        <v>0.70090017253679504</v>
      </c>
      <c r="M389" s="25">
        <v>1.660435929754445E-2</v>
      </c>
      <c r="N389" s="26">
        <v>0.69950057394225262</v>
      </c>
      <c r="O389" s="26">
        <v>1.1595600931982291E-2</v>
      </c>
      <c r="P389" s="27">
        <v>9.4971E-2</v>
      </c>
    </row>
    <row r="390" spans="1:21">
      <c r="A390" s="111" t="s">
        <v>953</v>
      </c>
      <c r="B390" s="69">
        <v>163</v>
      </c>
      <c r="C390" s="69">
        <v>7.4</v>
      </c>
      <c r="D390" s="69">
        <v>-7.6129000000000002E-2</v>
      </c>
      <c r="E390" s="69">
        <v>626000</v>
      </c>
      <c r="F390" s="69">
        <v>2400</v>
      </c>
      <c r="G390" s="69">
        <v>443700</v>
      </c>
      <c r="H390" s="69">
        <v>1500</v>
      </c>
      <c r="I390" s="38">
        <v>5280</v>
      </c>
      <c r="J390" s="5">
        <v>360</v>
      </c>
      <c r="L390" s="24">
        <v>6.7413882906088947E-3</v>
      </c>
      <c r="M390" s="25">
        <v>3.0430308961745583E-4</v>
      </c>
      <c r="N390" s="26">
        <v>0.71009239666672896</v>
      </c>
      <c r="O390" s="26">
        <v>1.8114787891198541E-3</v>
      </c>
      <c r="P390" s="27">
        <v>-7.6129000000000002E-2</v>
      </c>
    </row>
    <row r="391" spans="1:21">
      <c r="A391" s="111" t="s">
        <v>954</v>
      </c>
      <c r="B391" s="69">
        <v>163</v>
      </c>
      <c r="C391" s="69">
        <v>7.4</v>
      </c>
      <c r="D391" s="69">
        <v>7.9142000000000004E-2</v>
      </c>
      <c r="E391" s="69">
        <v>516200</v>
      </c>
      <c r="F391" s="69">
        <v>7400</v>
      </c>
      <c r="G391" s="69">
        <v>365400</v>
      </c>
      <c r="H391" s="69">
        <v>5200</v>
      </c>
      <c r="I391" s="38">
        <v>2150</v>
      </c>
      <c r="J391" s="5">
        <v>190</v>
      </c>
      <c r="L391" s="24">
        <v>3.5956078035713521E-3</v>
      </c>
      <c r="M391" s="25">
        <v>1.6467687546746783E-4</v>
      </c>
      <c r="N391" s="26">
        <v>0.70916992551760738</v>
      </c>
      <c r="O391" s="26">
        <v>7.14933458359065E-3</v>
      </c>
      <c r="P391" s="27">
        <v>7.9142000000000004E-2</v>
      </c>
    </row>
    <row r="392" spans="1:21">
      <c r="A392" s="111" t="s">
        <v>955</v>
      </c>
      <c r="B392" s="69">
        <v>163</v>
      </c>
      <c r="C392" s="69">
        <v>7.4</v>
      </c>
      <c r="D392" s="69">
        <v>0.25387999999999999</v>
      </c>
      <c r="E392" s="69">
        <v>27530</v>
      </c>
      <c r="F392" s="69">
        <v>250</v>
      </c>
      <c r="G392" s="69">
        <v>19420</v>
      </c>
      <c r="H392" s="69">
        <v>200</v>
      </c>
      <c r="I392" s="38">
        <v>26340</v>
      </c>
      <c r="J392" s="5">
        <v>600</v>
      </c>
      <c r="L392" s="24">
        <v>0.87410006767572013</v>
      </c>
      <c r="M392" s="25">
        <v>1.9232264353454973E-2</v>
      </c>
      <c r="N392" s="26">
        <v>0.70671251325602802</v>
      </c>
      <c r="O392" s="26">
        <v>4.8428367617417735E-3</v>
      </c>
      <c r="P392" s="27">
        <v>0.25387999999999999</v>
      </c>
    </row>
    <row r="393" spans="1:21">
      <c r="A393" s="111" t="s">
        <v>956</v>
      </c>
      <c r="B393" s="69">
        <v>163</v>
      </c>
      <c r="C393" s="69">
        <v>7.4</v>
      </c>
      <c r="D393" s="69">
        <v>4.6564000000000001E-2</v>
      </c>
      <c r="E393" s="69">
        <v>27750</v>
      </c>
      <c r="F393" s="69">
        <v>480</v>
      </c>
      <c r="G393" s="69">
        <v>19710</v>
      </c>
      <c r="H393" s="69">
        <v>360</v>
      </c>
      <c r="I393" s="38">
        <v>67500</v>
      </c>
      <c r="J393" s="5">
        <v>900</v>
      </c>
      <c r="L393" s="24">
        <v>2.2258066063933004</v>
      </c>
      <c r="M393" s="25">
        <v>5.5161055013673577E-2</v>
      </c>
      <c r="N393" s="26">
        <v>0.71157946039967501</v>
      </c>
      <c r="O393" s="26">
        <v>8.9336138949359344E-3</v>
      </c>
      <c r="P393" s="27">
        <v>4.6564000000000001E-2</v>
      </c>
    </row>
    <row r="394" spans="1:21">
      <c r="A394" s="111"/>
      <c r="L394" s="24"/>
      <c r="M394" s="25"/>
      <c r="N394" s="26"/>
      <c r="O394" s="26"/>
      <c r="P394" s="27"/>
    </row>
    <row r="395" spans="1:21">
      <c r="A395" s="111"/>
      <c r="L395" s="24"/>
      <c r="M395" s="25"/>
      <c r="N395" s="26"/>
      <c r="O395" s="26"/>
      <c r="P395" s="27"/>
    </row>
    <row r="396" spans="1:21">
      <c r="A396" s="111"/>
      <c r="L396" s="24"/>
      <c r="M396" s="25"/>
      <c r="N396" s="26"/>
      <c r="O396" s="26"/>
      <c r="P396" s="27"/>
    </row>
    <row r="397" spans="1:21">
      <c r="A397" s="111"/>
      <c r="L397" s="24"/>
      <c r="M397" s="25"/>
      <c r="N397" s="26"/>
      <c r="O397" s="26"/>
      <c r="P397" s="27"/>
    </row>
    <row r="398" spans="1:21">
      <c r="A398" s="111"/>
      <c r="L398" s="24"/>
      <c r="M398" s="25"/>
      <c r="N398" s="26"/>
      <c r="O398" s="26"/>
      <c r="P398" s="27"/>
    </row>
    <row r="399" spans="1:21">
      <c r="A399" s="111"/>
      <c r="L399" s="24"/>
      <c r="M399" s="25"/>
      <c r="N399" s="26"/>
      <c r="O399" s="26"/>
      <c r="P399" s="27"/>
    </row>
    <row r="400" spans="1:21">
      <c r="A400" s="111"/>
      <c r="L400" s="24"/>
      <c r="M400" s="25"/>
      <c r="N400" s="26"/>
      <c r="O400" s="26"/>
      <c r="P400" s="27"/>
    </row>
    <row r="401" spans="1:16">
      <c r="A401" s="111"/>
      <c r="L401" s="24"/>
      <c r="M401" s="25"/>
      <c r="N401" s="26"/>
      <c r="O401" s="26"/>
      <c r="P401" s="27"/>
    </row>
    <row r="402" spans="1:16">
      <c r="A402" s="111"/>
      <c r="L402" s="24"/>
      <c r="M402" s="25"/>
      <c r="N402" s="26"/>
      <c r="O402" s="26"/>
      <c r="P402" s="27"/>
    </row>
    <row r="403" spans="1:16">
      <c r="A403" s="111"/>
      <c r="L403" s="24"/>
      <c r="M403" s="25"/>
      <c r="N403" s="26"/>
      <c r="O403" s="26"/>
      <c r="P403" s="27"/>
    </row>
    <row r="404" spans="1:16">
      <c r="A404" s="111"/>
      <c r="L404" s="24"/>
      <c r="M404" s="25"/>
      <c r="N404" s="26"/>
      <c r="O404" s="26"/>
      <c r="P404" s="27"/>
    </row>
    <row r="405" spans="1:16">
      <c r="A405" s="111"/>
      <c r="L405" s="24"/>
      <c r="M405" s="25"/>
      <c r="N405" s="26"/>
      <c r="O405" s="26"/>
      <c r="P405" s="27"/>
    </row>
    <row r="406" spans="1:16">
      <c r="A406" s="111"/>
      <c r="L406" s="24"/>
      <c r="M406" s="25"/>
      <c r="N406" s="26"/>
      <c r="O406" s="26"/>
      <c r="P406" s="27"/>
    </row>
    <row r="407" spans="1:16">
      <c r="A407" s="111"/>
      <c r="L407" s="24"/>
      <c r="M407" s="25"/>
      <c r="N407" s="26"/>
      <c r="O407" s="26"/>
      <c r="P407" s="27"/>
    </row>
    <row r="408" spans="1:16">
      <c r="A408" s="111"/>
      <c r="L408" s="24"/>
      <c r="M408" s="25"/>
      <c r="N408" s="26"/>
      <c r="O408" s="26"/>
      <c r="P408" s="27"/>
    </row>
    <row r="409" spans="1:16">
      <c r="A409" s="111"/>
      <c r="L409" s="24"/>
      <c r="M409" s="25"/>
      <c r="N409" s="26"/>
      <c r="O409" s="26"/>
      <c r="P409" s="27"/>
    </row>
    <row r="410" spans="1:16">
      <c r="A410" s="111"/>
      <c r="L410" s="24"/>
      <c r="M410" s="25"/>
      <c r="N410" s="26"/>
      <c r="O410" s="26"/>
      <c r="P410" s="27"/>
    </row>
    <row r="411" spans="1:16">
      <c r="A411" s="111"/>
      <c r="L411" s="24"/>
      <c r="M411" s="25"/>
      <c r="N411" s="26"/>
      <c r="O411" s="26"/>
      <c r="P411" s="27"/>
    </row>
    <row r="412" spans="1:16">
      <c r="A412" s="111"/>
      <c r="L412" s="24"/>
      <c r="M412" s="25"/>
      <c r="N412" s="26"/>
      <c r="O412" s="26"/>
      <c r="P412" s="27"/>
    </row>
    <row r="413" spans="1:16">
      <c r="A413" s="111"/>
      <c r="L413" s="24"/>
      <c r="M413" s="25"/>
      <c r="N413" s="26"/>
      <c r="O413" s="26"/>
      <c r="P413" s="27"/>
    </row>
    <row r="414" spans="1:16">
      <c r="A414" s="111"/>
      <c r="L414" s="24"/>
      <c r="M414" s="25"/>
      <c r="N414" s="26"/>
      <c r="O414" s="26"/>
      <c r="P414" s="27"/>
    </row>
    <row r="415" spans="1:16">
      <c r="A415" s="111"/>
      <c r="L415" s="24"/>
      <c r="M415" s="25"/>
      <c r="N415" s="26"/>
      <c r="O415" s="26"/>
      <c r="P415" s="27"/>
    </row>
    <row r="416" spans="1:16">
      <c r="A416" s="111"/>
      <c r="L416" s="24"/>
      <c r="M416" s="25"/>
      <c r="N416" s="26"/>
      <c r="O416" s="26"/>
      <c r="P416" s="27"/>
    </row>
    <row r="417" spans="1:16">
      <c r="A417" s="111"/>
      <c r="L417" s="24"/>
      <c r="M417" s="25"/>
      <c r="N417" s="26"/>
      <c r="O417" s="26"/>
      <c r="P417" s="27"/>
    </row>
    <row r="418" spans="1:16">
      <c r="A418" s="111"/>
      <c r="L418" s="24"/>
      <c r="M418" s="25"/>
      <c r="N418" s="26"/>
      <c r="O418" s="26"/>
      <c r="P418" s="27"/>
    </row>
    <row r="419" spans="1:16">
      <c r="A419" s="111"/>
      <c r="L419" s="24"/>
      <c r="M419" s="25"/>
      <c r="N419" s="26"/>
      <c r="O419" s="26"/>
      <c r="P419" s="27"/>
    </row>
    <row r="420" spans="1:16">
      <c r="A420" s="111"/>
      <c r="L420" s="24"/>
      <c r="M420" s="25"/>
      <c r="N420" s="26"/>
      <c r="O420" s="26"/>
      <c r="P420" s="27"/>
    </row>
    <row r="421" spans="1:16">
      <c r="A421" s="111"/>
      <c r="L421" s="24"/>
      <c r="M421" s="25"/>
      <c r="N421" s="26"/>
      <c r="O421" s="26"/>
      <c r="P421" s="27"/>
    </row>
    <row r="422" spans="1:16">
      <c r="A422" s="111"/>
      <c r="L422" s="24"/>
      <c r="M422" s="25"/>
      <c r="N422" s="26"/>
      <c r="O422" s="26"/>
      <c r="P422" s="27"/>
    </row>
    <row r="423" spans="1:16">
      <c r="A423" s="111"/>
      <c r="L423" s="24"/>
      <c r="M423" s="25"/>
      <c r="N423" s="26"/>
      <c r="O423" s="26"/>
      <c r="P423" s="27"/>
    </row>
    <row r="424" spans="1:16">
      <c r="A424" s="111"/>
      <c r="L424" s="24"/>
      <c r="M424" s="25"/>
      <c r="N424" s="26"/>
      <c r="O424" s="26"/>
      <c r="P424" s="27"/>
    </row>
    <row r="425" spans="1:16">
      <c r="A425" s="111"/>
      <c r="L425" s="24"/>
      <c r="M425" s="25"/>
      <c r="N425" s="26"/>
      <c r="O425" s="26"/>
      <c r="P425" s="27"/>
    </row>
    <row r="426" spans="1:16">
      <c r="A426" s="111"/>
      <c r="L426" s="24"/>
      <c r="M426" s="25"/>
      <c r="N426" s="26"/>
      <c r="O426" s="26"/>
      <c r="P426" s="27"/>
    </row>
    <row r="427" spans="1:16">
      <c r="A427" s="111"/>
      <c r="L427" s="24"/>
      <c r="M427" s="25"/>
      <c r="N427" s="26"/>
      <c r="O427" s="26"/>
      <c r="P427" s="27"/>
    </row>
    <row r="428" spans="1:16">
      <c r="A428" s="111"/>
      <c r="L428" s="24"/>
      <c r="M428" s="25"/>
      <c r="N428" s="26"/>
      <c r="O428" s="26"/>
      <c r="P428" s="27"/>
    </row>
    <row r="429" spans="1:16">
      <c r="A429" s="111"/>
      <c r="L429" s="24"/>
      <c r="M429" s="25"/>
      <c r="N429" s="26"/>
      <c r="O429" s="26"/>
      <c r="P429" s="27"/>
    </row>
    <row r="430" spans="1:16">
      <c r="A430" s="111"/>
      <c r="L430" s="24"/>
      <c r="M430" s="25"/>
      <c r="N430" s="26"/>
      <c r="O430" s="26"/>
      <c r="P430" s="27"/>
    </row>
    <row r="431" spans="1:16">
      <c r="A431" s="111"/>
      <c r="L431" s="24"/>
      <c r="M431" s="25"/>
      <c r="N431" s="26"/>
      <c r="O431" s="26"/>
      <c r="P431" s="27"/>
    </row>
    <row r="432" spans="1:16">
      <c r="A432" s="111"/>
      <c r="L432" s="24"/>
      <c r="M432" s="25"/>
      <c r="N432" s="26"/>
      <c r="O432" s="26"/>
      <c r="P432" s="27"/>
    </row>
    <row r="433" spans="1:16">
      <c r="A433" s="111"/>
      <c r="L433" s="24"/>
      <c r="M433" s="25"/>
      <c r="N433" s="26"/>
      <c r="O433" s="26"/>
      <c r="P433" s="27"/>
    </row>
    <row r="434" spans="1:16">
      <c r="A434" s="111"/>
      <c r="L434" s="24"/>
      <c r="M434" s="25"/>
      <c r="N434" s="26"/>
      <c r="O434" s="26"/>
      <c r="P434" s="27"/>
    </row>
    <row r="435" spans="1:16">
      <c r="A435" s="111"/>
      <c r="L435" s="24"/>
      <c r="M435" s="25"/>
      <c r="N435" s="26"/>
      <c r="O435" s="26"/>
      <c r="P435" s="27"/>
    </row>
    <row r="436" spans="1:16">
      <c r="A436" s="111"/>
      <c r="L436" s="24"/>
      <c r="M436" s="25"/>
      <c r="N436" s="26"/>
      <c r="O436" s="26"/>
      <c r="P436" s="27"/>
    </row>
    <row r="437" spans="1:16">
      <c r="A437" s="111"/>
      <c r="L437" s="24"/>
      <c r="M437" s="25"/>
      <c r="N437" s="26"/>
      <c r="O437" s="26"/>
      <c r="P437" s="27"/>
    </row>
    <row r="438" spans="1:16">
      <c r="A438" s="111"/>
      <c r="L438" s="24"/>
      <c r="M438" s="25"/>
      <c r="N438" s="26"/>
      <c r="O438" s="26"/>
      <c r="P438" s="27"/>
    </row>
    <row r="439" spans="1:16">
      <c r="A439" s="111"/>
      <c r="L439" s="24"/>
      <c r="M439" s="25"/>
      <c r="N439" s="26"/>
      <c r="O439" s="26"/>
      <c r="P439" s="27"/>
    </row>
    <row r="440" spans="1:16">
      <c r="A440" s="111"/>
      <c r="L440" s="24"/>
      <c r="M440" s="25"/>
      <c r="N440" s="26"/>
      <c r="O440" s="26"/>
      <c r="P440" s="27"/>
    </row>
    <row r="441" spans="1:16">
      <c r="A441" s="111"/>
      <c r="L441" s="24"/>
      <c r="M441" s="25"/>
      <c r="N441" s="26"/>
      <c r="O441" s="26"/>
      <c r="P441" s="27"/>
    </row>
    <row r="442" spans="1:16">
      <c r="A442" s="111"/>
      <c r="L442" s="24"/>
      <c r="M442" s="25"/>
      <c r="N442" s="26"/>
      <c r="O442" s="26"/>
      <c r="P442" s="27"/>
    </row>
    <row r="443" spans="1:16">
      <c r="A443" s="111"/>
      <c r="L443" s="24"/>
      <c r="M443" s="25"/>
      <c r="N443" s="26"/>
      <c r="O443" s="26"/>
      <c r="P443" s="27"/>
    </row>
    <row r="444" spans="1:16">
      <c r="A444" s="111"/>
      <c r="L444" s="24"/>
      <c r="M444" s="25"/>
      <c r="N444" s="26"/>
      <c r="O444" s="26"/>
      <c r="P444" s="27"/>
    </row>
    <row r="445" spans="1:16">
      <c r="A445" s="111"/>
      <c r="L445" s="24"/>
      <c r="M445" s="25"/>
      <c r="N445" s="26"/>
      <c r="O445" s="26"/>
      <c r="P445" s="27"/>
    </row>
    <row r="446" spans="1:16">
      <c r="A446" s="111"/>
      <c r="L446" s="24"/>
      <c r="M446" s="25"/>
      <c r="N446" s="26"/>
      <c r="O446" s="26"/>
      <c r="P446" s="27"/>
    </row>
    <row r="447" spans="1:16">
      <c r="A447" s="111"/>
      <c r="L447" s="24"/>
      <c r="M447" s="25"/>
      <c r="N447" s="26"/>
      <c r="O447" s="26"/>
      <c r="P447" s="27"/>
    </row>
    <row r="448" spans="1:16">
      <c r="A448" s="111"/>
      <c r="L448" s="24"/>
      <c r="M448" s="25"/>
      <c r="N448" s="26"/>
      <c r="O448" s="26"/>
      <c r="P448" s="27"/>
    </row>
    <row r="449" spans="1:16">
      <c r="A449" s="111"/>
      <c r="L449" s="24"/>
      <c r="M449" s="25"/>
      <c r="N449" s="26"/>
      <c r="O449" s="26"/>
      <c r="P449" s="27"/>
    </row>
    <row r="450" spans="1:16">
      <c r="A450" s="111"/>
      <c r="L450" s="24"/>
      <c r="M450" s="25"/>
      <c r="N450" s="26"/>
      <c r="O450" s="26"/>
      <c r="P450" s="27"/>
    </row>
    <row r="451" spans="1:16">
      <c r="A451" s="111"/>
      <c r="L451" s="24"/>
      <c r="M451" s="25"/>
      <c r="N451" s="26"/>
      <c r="O451" s="26"/>
      <c r="P451" s="27"/>
    </row>
    <row r="452" spans="1:16">
      <c r="A452" s="111"/>
      <c r="L452" s="24"/>
      <c r="M452" s="25"/>
      <c r="N452" s="26"/>
      <c r="O452" s="26"/>
      <c r="P452" s="27"/>
    </row>
    <row r="453" spans="1:16">
      <c r="A453" s="111"/>
      <c r="L453" s="24"/>
      <c r="M453" s="25"/>
      <c r="N453" s="26"/>
      <c r="O453" s="26"/>
      <c r="P453" s="27"/>
    </row>
    <row r="454" spans="1:16">
      <c r="A454" s="111"/>
      <c r="L454" s="24"/>
      <c r="M454" s="25"/>
      <c r="N454" s="26"/>
      <c r="O454" s="26"/>
      <c r="P454" s="27"/>
    </row>
    <row r="455" spans="1:16">
      <c r="A455" s="111"/>
      <c r="L455" s="24"/>
      <c r="M455" s="25"/>
      <c r="N455" s="26"/>
      <c r="O455" s="26"/>
      <c r="P455" s="27"/>
    </row>
    <row r="456" spans="1:16">
      <c r="A456" s="111"/>
      <c r="L456" s="24"/>
      <c r="M456" s="25"/>
      <c r="N456" s="26"/>
      <c r="O456" s="26"/>
      <c r="P456" s="27"/>
    </row>
    <row r="457" spans="1:16">
      <c r="A457" s="111"/>
      <c r="L457" s="24"/>
      <c r="M457" s="25"/>
      <c r="N457" s="26"/>
      <c r="O457" s="26"/>
      <c r="P457" s="27"/>
    </row>
    <row r="458" spans="1:16">
      <c r="A458" s="111"/>
      <c r="L458" s="24"/>
      <c r="M458" s="25"/>
      <c r="N458" s="26"/>
      <c r="O458" s="26"/>
      <c r="P458" s="27"/>
    </row>
    <row r="459" spans="1:16">
      <c r="A459" s="111"/>
      <c r="L459" s="24"/>
      <c r="M459" s="25"/>
      <c r="N459" s="26"/>
      <c r="O459" s="26"/>
      <c r="P459" s="27"/>
    </row>
    <row r="460" spans="1:16">
      <c r="A460" s="111"/>
      <c r="L460" s="24"/>
      <c r="M460" s="25"/>
      <c r="N460" s="26"/>
      <c r="O460" s="26"/>
      <c r="P460" s="27"/>
    </row>
    <row r="461" spans="1:16">
      <c r="A461" s="111"/>
      <c r="L461" s="24"/>
      <c r="M461" s="25"/>
      <c r="N461" s="26"/>
      <c r="O461" s="26"/>
      <c r="P461" s="27"/>
    </row>
    <row r="462" spans="1:16">
      <c r="A462" s="111"/>
      <c r="L462" s="24"/>
      <c r="M462" s="25"/>
      <c r="N462" s="26"/>
      <c r="O462" s="26"/>
      <c r="P462" s="27"/>
    </row>
    <row r="463" spans="1:16">
      <c r="A463" s="111"/>
      <c r="L463" s="24"/>
      <c r="M463" s="25"/>
      <c r="N463" s="26"/>
      <c r="O463" s="26"/>
      <c r="P463" s="27"/>
    </row>
    <row r="464" spans="1:16">
      <c r="A464" s="111"/>
      <c r="L464" s="24"/>
      <c r="M464" s="25"/>
      <c r="N464" s="26"/>
      <c r="O464" s="26"/>
      <c r="P464" s="27"/>
    </row>
    <row r="465" spans="1:16">
      <c r="A465" s="111"/>
      <c r="L465" s="24"/>
      <c r="M465" s="25"/>
      <c r="N465" s="26"/>
      <c r="O465" s="26"/>
      <c r="P465" s="27"/>
    </row>
    <row r="466" spans="1:16">
      <c r="A466" s="111"/>
      <c r="L466" s="24"/>
      <c r="M466" s="25"/>
      <c r="N466" s="26"/>
      <c r="O466" s="26"/>
      <c r="P466" s="27"/>
    </row>
    <row r="467" spans="1:16">
      <c r="A467" s="111"/>
      <c r="L467" s="24"/>
      <c r="M467" s="25"/>
      <c r="N467" s="26"/>
      <c r="O467" s="26"/>
      <c r="P467" s="27"/>
    </row>
    <row r="468" spans="1:16">
      <c r="A468" s="111"/>
      <c r="L468" s="24"/>
      <c r="M468" s="25"/>
      <c r="N468" s="26"/>
      <c r="O468" s="26"/>
      <c r="P468" s="27"/>
    </row>
    <row r="469" spans="1:16">
      <c r="A469" s="111"/>
      <c r="L469" s="24"/>
      <c r="M469" s="25"/>
      <c r="N469" s="26"/>
      <c r="O469" s="26"/>
      <c r="P469" s="27"/>
    </row>
    <row r="470" spans="1:16">
      <c r="A470" s="111"/>
      <c r="L470" s="24"/>
      <c r="M470" s="25"/>
      <c r="N470" s="26"/>
      <c r="O470" s="26"/>
      <c r="P470" s="27"/>
    </row>
    <row r="471" spans="1:16">
      <c r="A471" s="111"/>
      <c r="L471" s="24"/>
      <c r="M471" s="25"/>
      <c r="N471" s="26"/>
      <c r="O471" s="26"/>
      <c r="P471" s="27"/>
    </row>
    <row r="472" spans="1:16">
      <c r="A472" s="111"/>
      <c r="L472" s="24"/>
      <c r="M472" s="25"/>
      <c r="N472" s="26"/>
      <c r="O472" s="26"/>
      <c r="P472" s="27"/>
    </row>
    <row r="473" spans="1:16">
      <c r="A473" s="111"/>
      <c r="L473" s="24"/>
      <c r="M473" s="25"/>
      <c r="N473" s="26"/>
      <c r="O473" s="26"/>
      <c r="P473" s="27"/>
    </row>
    <row r="474" spans="1:16">
      <c r="A474" s="111"/>
      <c r="L474" s="24"/>
      <c r="M474" s="25"/>
      <c r="N474" s="26"/>
      <c r="O474" s="26"/>
      <c r="P474" s="27"/>
    </row>
    <row r="475" spans="1:16">
      <c r="A475" s="111"/>
      <c r="L475" s="24"/>
      <c r="M475" s="25"/>
      <c r="N475" s="26"/>
      <c r="O475" s="26"/>
      <c r="P475" s="27"/>
    </row>
    <row r="476" spans="1:16">
      <c r="A476" s="111"/>
      <c r="L476" s="24"/>
      <c r="M476" s="25"/>
      <c r="N476" s="26"/>
      <c r="O476" s="26"/>
      <c r="P476" s="27"/>
    </row>
    <row r="477" spans="1:16">
      <c r="A477" s="111"/>
      <c r="L477" s="24"/>
      <c r="M477" s="25"/>
      <c r="N477" s="26"/>
      <c r="O477" s="26"/>
      <c r="P477" s="27"/>
    </row>
    <row r="478" spans="1:16">
      <c r="A478" s="111"/>
      <c r="L478" s="24"/>
      <c r="M478" s="25"/>
      <c r="N478" s="26"/>
      <c r="O478" s="26"/>
      <c r="P478" s="27"/>
    </row>
    <row r="479" spans="1:16">
      <c r="A479" s="111"/>
      <c r="L479" s="24"/>
      <c r="M479" s="25"/>
      <c r="N479" s="26"/>
      <c r="O479" s="26"/>
      <c r="P479" s="27"/>
    </row>
    <row r="480" spans="1:16">
      <c r="A480" s="111"/>
      <c r="L480" s="24"/>
      <c r="M480" s="25"/>
      <c r="N480" s="26"/>
      <c r="O480" s="26"/>
      <c r="P480" s="27"/>
    </row>
    <row r="481" spans="1:16">
      <c r="A481" s="111"/>
      <c r="L481" s="24"/>
      <c r="M481" s="25"/>
      <c r="N481" s="26"/>
      <c r="O481" s="26"/>
      <c r="P481" s="27"/>
    </row>
    <row r="482" spans="1:16">
      <c r="A482" s="111"/>
      <c r="L482" s="24"/>
      <c r="M482" s="25"/>
      <c r="N482" s="26"/>
      <c r="O482" s="26"/>
      <c r="P482" s="27"/>
    </row>
    <row r="483" spans="1:16">
      <c r="A483" s="111"/>
      <c r="L483" s="24"/>
      <c r="M483" s="25"/>
      <c r="N483" s="26"/>
      <c r="O483" s="26"/>
      <c r="P483" s="27"/>
    </row>
    <row r="484" spans="1:16">
      <c r="A484" s="111"/>
      <c r="L484" s="24"/>
      <c r="M484" s="25"/>
      <c r="N484" s="26"/>
      <c r="O484" s="26"/>
      <c r="P484" s="27"/>
    </row>
    <row r="485" spans="1:16">
      <c r="A485" s="111"/>
      <c r="L485" s="24"/>
      <c r="M485" s="25"/>
      <c r="N485" s="26"/>
      <c r="O485" s="26"/>
      <c r="P485" s="27"/>
    </row>
    <row r="486" spans="1:16">
      <c r="A486" s="111"/>
      <c r="L486" s="24"/>
      <c r="M486" s="25"/>
      <c r="N486" s="26"/>
      <c r="O486" s="26"/>
      <c r="P486" s="27"/>
    </row>
    <row r="487" spans="1:16">
      <c r="A487" s="111"/>
      <c r="L487" s="24"/>
      <c r="M487" s="25"/>
      <c r="N487" s="26"/>
      <c r="O487" s="26"/>
      <c r="P487" s="27"/>
    </row>
    <row r="488" spans="1:16">
      <c r="A488" s="111"/>
      <c r="L488" s="24"/>
      <c r="M488" s="25"/>
      <c r="N488" s="26"/>
      <c r="O488" s="26"/>
      <c r="P488" s="27"/>
    </row>
    <row r="489" spans="1:16">
      <c r="A489" s="111"/>
      <c r="L489" s="24"/>
      <c r="M489" s="25"/>
      <c r="N489" s="26"/>
      <c r="O489" s="26"/>
      <c r="P489" s="27"/>
    </row>
    <row r="490" spans="1:16">
      <c r="A490" s="111"/>
      <c r="L490" s="24"/>
      <c r="M490" s="25"/>
      <c r="N490" s="26"/>
      <c r="O490" s="26"/>
      <c r="P490" s="27"/>
    </row>
    <row r="491" spans="1:16">
      <c r="A491" s="111"/>
      <c r="L491" s="24"/>
      <c r="M491" s="25"/>
      <c r="N491" s="26"/>
      <c r="O491" s="26"/>
      <c r="P491" s="27"/>
    </row>
    <row r="492" spans="1:16">
      <c r="A492" s="111"/>
      <c r="L492" s="24"/>
      <c r="M492" s="25"/>
      <c r="N492" s="26"/>
      <c r="O492" s="26"/>
      <c r="P492" s="27"/>
    </row>
    <row r="493" spans="1:16">
      <c r="A493" s="111"/>
      <c r="L493" s="24"/>
      <c r="M493" s="25"/>
      <c r="N493" s="26"/>
      <c r="O493" s="26"/>
      <c r="P493" s="27"/>
    </row>
    <row r="494" spans="1:16">
      <c r="A494" s="111"/>
      <c r="L494" s="24"/>
      <c r="M494" s="25"/>
      <c r="N494" s="26"/>
      <c r="O494" s="26"/>
      <c r="P494" s="27"/>
    </row>
    <row r="495" spans="1:16">
      <c r="A495" s="111"/>
      <c r="L495" s="24"/>
      <c r="M495" s="25"/>
      <c r="N495" s="26"/>
      <c r="O495" s="26"/>
      <c r="P495" s="27"/>
    </row>
    <row r="496" spans="1:16">
      <c r="A496" s="111"/>
      <c r="L496" s="24"/>
      <c r="M496" s="25"/>
      <c r="N496" s="26"/>
      <c r="O496" s="26"/>
      <c r="P496" s="27"/>
    </row>
    <row r="497" spans="1:16">
      <c r="A497" s="111"/>
      <c r="L497" s="24"/>
      <c r="M497" s="25"/>
      <c r="N497" s="26"/>
      <c r="O497" s="26"/>
      <c r="P497" s="27"/>
    </row>
    <row r="498" spans="1:16">
      <c r="A498" s="111"/>
      <c r="L498" s="24"/>
      <c r="M498" s="25"/>
      <c r="N498" s="26"/>
      <c r="O498" s="26"/>
      <c r="P498" s="27"/>
    </row>
    <row r="499" spans="1:16">
      <c r="A499" s="111"/>
      <c r="L499" s="24"/>
      <c r="M499" s="25"/>
      <c r="N499" s="26"/>
      <c r="O499" s="26"/>
      <c r="P499" s="27"/>
    </row>
    <row r="500" spans="1:16">
      <c r="A500" s="111"/>
      <c r="L500" s="24"/>
      <c r="M500" s="25"/>
      <c r="N500" s="26"/>
      <c r="O500" s="26"/>
      <c r="P500" s="27"/>
    </row>
    <row r="501" spans="1:16">
      <c r="A501" s="111"/>
      <c r="L501" s="24"/>
      <c r="M501" s="25"/>
      <c r="N501" s="26"/>
      <c r="O501" s="26"/>
      <c r="P501" s="27"/>
    </row>
    <row r="502" spans="1:16">
      <c r="A502" s="111"/>
      <c r="L502" s="24"/>
      <c r="M502" s="25"/>
      <c r="N502" s="26"/>
      <c r="O502" s="26"/>
      <c r="P502" s="27"/>
    </row>
    <row r="503" spans="1:16">
      <c r="A503" s="111"/>
      <c r="L503" s="24"/>
      <c r="M503" s="25"/>
      <c r="N503" s="26"/>
      <c r="O503" s="26"/>
      <c r="P503" s="27"/>
    </row>
    <row r="504" spans="1:16">
      <c r="A504" s="111"/>
      <c r="L504" s="24"/>
      <c r="M504" s="25"/>
      <c r="N504" s="26"/>
      <c r="O504" s="26"/>
      <c r="P504" s="27"/>
    </row>
    <row r="505" spans="1:16">
      <c r="A505" s="111"/>
      <c r="L505" s="24"/>
      <c r="M505" s="25"/>
      <c r="N505" s="26"/>
      <c r="O505" s="26"/>
      <c r="P505" s="27"/>
    </row>
    <row r="506" spans="1:16">
      <c r="A506" s="111"/>
      <c r="L506" s="24"/>
      <c r="M506" s="25"/>
      <c r="N506" s="26"/>
      <c r="O506" s="26"/>
      <c r="P506" s="27"/>
    </row>
    <row r="507" spans="1:16">
      <c r="A507" s="111"/>
      <c r="L507" s="24"/>
      <c r="M507" s="25"/>
      <c r="N507" s="26"/>
      <c r="O507" s="26"/>
      <c r="P507" s="27"/>
    </row>
    <row r="508" spans="1:16">
      <c r="A508" s="111"/>
      <c r="L508" s="24"/>
      <c r="M508" s="25"/>
      <c r="N508" s="26"/>
      <c r="O508" s="26"/>
      <c r="P508" s="27"/>
    </row>
    <row r="509" spans="1:16">
      <c r="A509" s="111"/>
      <c r="L509" s="24"/>
      <c r="M509" s="25"/>
      <c r="N509" s="26"/>
      <c r="O509" s="26"/>
      <c r="P509" s="27"/>
    </row>
    <row r="510" spans="1:16">
      <c r="A510" s="111"/>
      <c r="L510" s="24"/>
      <c r="M510" s="25"/>
      <c r="N510" s="26"/>
      <c r="O510" s="26"/>
      <c r="P510" s="27"/>
    </row>
    <row r="511" spans="1:16">
      <c r="A511" s="111"/>
      <c r="L511" s="24"/>
      <c r="M511" s="25"/>
      <c r="N511" s="26"/>
      <c r="O511" s="26"/>
      <c r="P511" s="27"/>
    </row>
    <row r="512" spans="1:16">
      <c r="A512" s="111"/>
      <c r="L512" s="24"/>
      <c r="M512" s="25"/>
      <c r="N512" s="26"/>
      <c r="O512" s="26"/>
      <c r="P512" s="27"/>
    </row>
    <row r="513" spans="1:16">
      <c r="A513" s="111"/>
      <c r="L513" s="24"/>
      <c r="M513" s="25"/>
      <c r="N513" s="26"/>
      <c r="O513" s="26"/>
      <c r="P513" s="27"/>
    </row>
    <row r="514" spans="1:16">
      <c r="A514" s="111"/>
      <c r="L514" s="24"/>
      <c r="M514" s="25"/>
      <c r="N514" s="26"/>
      <c r="O514" s="26"/>
      <c r="P514" s="27"/>
    </row>
    <row r="515" spans="1:16">
      <c r="A515" s="111"/>
      <c r="L515" s="24"/>
      <c r="M515" s="25"/>
      <c r="N515" s="26"/>
      <c r="O515" s="26"/>
      <c r="P515" s="27"/>
    </row>
    <row r="516" spans="1:16">
      <c r="A516" s="111"/>
      <c r="L516" s="24"/>
      <c r="M516" s="25"/>
      <c r="N516" s="26"/>
      <c r="O516" s="26"/>
      <c r="P516" s="27"/>
    </row>
    <row r="517" spans="1:16">
      <c r="A517" s="111"/>
      <c r="L517" s="24"/>
      <c r="M517" s="25"/>
      <c r="N517" s="26"/>
      <c r="O517" s="26"/>
      <c r="P517" s="27"/>
    </row>
    <row r="518" spans="1:16">
      <c r="A518" s="111"/>
      <c r="L518" s="24"/>
      <c r="M518" s="25"/>
      <c r="N518" s="26"/>
      <c r="O518" s="26"/>
      <c r="P518" s="27"/>
    </row>
    <row r="519" spans="1:16">
      <c r="A519" s="111"/>
      <c r="L519" s="24"/>
      <c r="M519" s="25"/>
      <c r="N519" s="26"/>
      <c r="O519" s="26"/>
      <c r="P519" s="27"/>
    </row>
    <row r="520" spans="1:16">
      <c r="A520" s="111"/>
      <c r="L520" s="24"/>
      <c r="M520" s="25"/>
      <c r="N520" s="26"/>
      <c r="O520" s="26"/>
      <c r="P520" s="27"/>
    </row>
    <row r="521" spans="1:16">
      <c r="A521" s="111"/>
      <c r="L521" s="24"/>
      <c r="M521" s="25"/>
      <c r="N521" s="26"/>
      <c r="O521" s="26"/>
      <c r="P521" s="27"/>
    </row>
    <row r="522" spans="1:16">
      <c r="A522" s="111"/>
      <c r="L522" s="24"/>
      <c r="M522" s="25"/>
      <c r="N522" s="26"/>
      <c r="O522" s="26"/>
      <c r="P522" s="27"/>
    </row>
    <row r="523" spans="1:16">
      <c r="A523" s="111"/>
      <c r="L523" s="24"/>
      <c r="M523" s="25"/>
      <c r="N523" s="26"/>
      <c r="O523" s="26"/>
      <c r="P523" s="27"/>
    </row>
    <row r="524" spans="1:16">
      <c r="A524" s="111"/>
      <c r="L524" s="24"/>
      <c r="M524" s="25"/>
      <c r="N524" s="26"/>
      <c r="O524" s="26"/>
      <c r="P524" s="27"/>
    </row>
    <row r="525" spans="1:16">
      <c r="A525" s="111"/>
      <c r="L525" s="24"/>
      <c r="M525" s="25"/>
      <c r="N525" s="26"/>
      <c r="O525" s="26"/>
      <c r="P525" s="27"/>
    </row>
    <row r="526" spans="1:16">
      <c r="A526" s="111"/>
      <c r="L526" s="24"/>
      <c r="M526" s="25"/>
      <c r="N526" s="26"/>
      <c r="O526" s="26"/>
      <c r="P526" s="27"/>
    </row>
    <row r="527" spans="1:16">
      <c r="A527" s="111"/>
      <c r="L527" s="24"/>
      <c r="M527" s="25"/>
      <c r="N527" s="26"/>
      <c r="O527" s="26"/>
      <c r="P527" s="27"/>
    </row>
    <row r="528" spans="1:16">
      <c r="A528" s="111"/>
      <c r="L528" s="24"/>
      <c r="M528" s="25"/>
      <c r="N528" s="26"/>
      <c r="O528" s="26"/>
      <c r="P528" s="27"/>
    </row>
    <row r="529" spans="1:16">
      <c r="A529" s="111"/>
      <c r="L529" s="24"/>
      <c r="M529" s="25"/>
      <c r="N529" s="26"/>
      <c r="O529" s="26"/>
      <c r="P529" s="27"/>
    </row>
    <row r="530" spans="1:16">
      <c r="A530" s="111"/>
      <c r="L530" s="24"/>
      <c r="M530" s="25"/>
      <c r="N530" s="26"/>
      <c r="O530" s="26"/>
      <c r="P530" s="27"/>
    </row>
    <row r="531" spans="1:16">
      <c r="A531" s="111"/>
      <c r="L531" s="24"/>
      <c r="M531" s="25"/>
      <c r="N531" s="26"/>
      <c r="O531" s="26"/>
      <c r="P531" s="27"/>
    </row>
    <row r="532" spans="1:16">
      <c r="A532" s="111"/>
      <c r="L532" s="24"/>
      <c r="M532" s="25"/>
      <c r="N532" s="26"/>
      <c r="O532" s="26"/>
      <c r="P532" s="27"/>
    </row>
    <row r="533" spans="1:16">
      <c r="A533" s="111"/>
      <c r="L533" s="24"/>
      <c r="M533" s="25"/>
      <c r="N533" s="26"/>
      <c r="O533" s="26"/>
      <c r="P533" s="27"/>
    </row>
    <row r="534" spans="1:16">
      <c r="A534" s="111"/>
      <c r="L534" s="24"/>
      <c r="M534" s="25"/>
      <c r="N534" s="26"/>
      <c r="O534" s="26"/>
      <c r="P534" s="27"/>
    </row>
    <row r="535" spans="1:16">
      <c r="A535" s="111"/>
      <c r="L535" s="24"/>
      <c r="M535" s="25"/>
      <c r="N535" s="26"/>
      <c r="O535" s="26"/>
      <c r="P535" s="27"/>
    </row>
    <row r="536" spans="1:16">
      <c r="A536" s="111"/>
      <c r="L536" s="24"/>
      <c r="M536" s="25"/>
      <c r="N536" s="26"/>
      <c r="O536" s="26"/>
      <c r="P536" s="27"/>
    </row>
    <row r="537" spans="1:16">
      <c r="A537" s="111"/>
      <c r="L537" s="24"/>
      <c r="M537" s="25"/>
      <c r="N537" s="26"/>
      <c r="O537" s="26"/>
      <c r="P537" s="27"/>
    </row>
    <row r="538" spans="1:16">
      <c r="A538" s="111"/>
      <c r="L538" s="24"/>
      <c r="M538" s="25"/>
      <c r="N538" s="26"/>
      <c r="O538" s="26"/>
      <c r="P538" s="27"/>
    </row>
    <row r="539" spans="1:16">
      <c r="A539" s="111"/>
      <c r="L539" s="24"/>
      <c r="M539" s="25"/>
      <c r="N539" s="26"/>
      <c r="O539" s="26"/>
      <c r="P539" s="27"/>
    </row>
    <row r="540" spans="1:16">
      <c r="A540" s="111"/>
      <c r="L540" s="24"/>
      <c r="M540" s="25"/>
      <c r="N540" s="26"/>
      <c r="O540" s="26"/>
      <c r="P540" s="27"/>
    </row>
    <row r="541" spans="1:16">
      <c r="A541" s="111"/>
      <c r="L541" s="24"/>
      <c r="M541" s="25"/>
      <c r="N541" s="26"/>
      <c r="O541" s="26"/>
      <c r="P541" s="27"/>
    </row>
    <row r="542" spans="1:16">
      <c r="A542" s="111"/>
      <c r="L542" s="24"/>
      <c r="M542" s="25"/>
      <c r="N542" s="26"/>
      <c r="O542" s="26"/>
      <c r="P542" s="27"/>
    </row>
    <row r="543" spans="1:16">
      <c r="A543" s="111"/>
      <c r="L543" s="24"/>
      <c r="M543" s="25"/>
      <c r="N543" s="26"/>
      <c r="O543" s="26"/>
      <c r="P543" s="27"/>
    </row>
    <row r="544" spans="1:16">
      <c r="A544" s="111"/>
      <c r="L544" s="24"/>
      <c r="M544" s="25"/>
      <c r="N544" s="26"/>
      <c r="O544" s="26"/>
      <c r="P544" s="27"/>
    </row>
    <row r="545" spans="1:16">
      <c r="A545" s="111"/>
      <c r="L545" s="24"/>
      <c r="M545" s="25"/>
      <c r="N545" s="26"/>
      <c r="O545" s="26"/>
      <c r="P545" s="27"/>
    </row>
    <row r="546" spans="1:16">
      <c r="A546" s="111"/>
      <c r="L546" s="24"/>
      <c r="M546" s="25"/>
      <c r="N546" s="26"/>
      <c r="O546" s="26"/>
      <c r="P546" s="27"/>
    </row>
    <row r="547" spans="1:16">
      <c r="A547" s="111"/>
      <c r="L547" s="24"/>
      <c r="M547" s="25"/>
      <c r="N547" s="26"/>
      <c r="O547" s="26"/>
      <c r="P547" s="27"/>
    </row>
    <row r="548" spans="1:16">
      <c r="A548" s="111"/>
      <c r="L548" s="24"/>
      <c r="M548" s="25"/>
      <c r="N548" s="26"/>
      <c r="O548" s="26"/>
      <c r="P548" s="27"/>
    </row>
    <row r="549" spans="1:16">
      <c r="A549" s="111"/>
      <c r="L549" s="24"/>
      <c r="M549" s="25"/>
      <c r="N549" s="26"/>
      <c r="O549" s="26"/>
      <c r="P549" s="27"/>
    </row>
    <row r="550" spans="1:16">
      <c r="A550" s="111"/>
      <c r="L550" s="24"/>
      <c r="M550" s="25"/>
      <c r="N550" s="26"/>
      <c r="O550" s="26"/>
      <c r="P550" s="27"/>
    </row>
    <row r="551" spans="1:16">
      <c r="A551" s="111"/>
      <c r="L551" s="24"/>
      <c r="M551" s="25"/>
      <c r="N551" s="26"/>
      <c r="O551" s="26"/>
      <c r="P551" s="27"/>
    </row>
    <row r="552" spans="1:16">
      <c r="A552" s="111"/>
      <c r="L552" s="24"/>
      <c r="M552" s="25"/>
      <c r="N552" s="26"/>
      <c r="O552" s="26"/>
      <c r="P552" s="27"/>
    </row>
    <row r="553" spans="1:16">
      <c r="A553" s="111"/>
      <c r="L553" s="24"/>
      <c r="M553" s="25"/>
      <c r="N553" s="26"/>
      <c r="O553" s="26"/>
      <c r="P553" s="27"/>
    </row>
    <row r="554" spans="1:16">
      <c r="A554" s="111"/>
      <c r="L554" s="24"/>
      <c r="M554" s="25"/>
      <c r="N554" s="26"/>
      <c r="O554" s="26"/>
      <c r="P554" s="27"/>
    </row>
    <row r="555" spans="1:16">
      <c r="A555" s="111"/>
      <c r="L555" s="24"/>
      <c r="M555" s="25"/>
      <c r="N555" s="26"/>
      <c r="O555" s="26"/>
      <c r="P555" s="27"/>
    </row>
    <row r="556" spans="1:16">
      <c r="A556" s="111"/>
      <c r="L556" s="24"/>
      <c r="M556" s="25"/>
      <c r="N556" s="26"/>
      <c r="O556" s="26"/>
      <c r="P556" s="27"/>
    </row>
    <row r="557" spans="1:16">
      <c r="A557" s="111"/>
      <c r="L557" s="24"/>
      <c r="M557" s="25"/>
      <c r="N557" s="26"/>
      <c r="O557" s="26"/>
      <c r="P557" s="27"/>
    </row>
    <row r="558" spans="1:16">
      <c r="A558" s="111"/>
      <c r="L558" s="24"/>
      <c r="M558" s="25"/>
      <c r="N558" s="26"/>
      <c r="O558" s="26"/>
      <c r="P558" s="27"/>
    </row>
    <row r="559" spans="1:16">
      <c r="A559" s="111"/>
      <c r="L559" s="24"/>
      <c r="M559" s="25"/>
      <c r="N559" s="26"/>
      <c r="O559" s="26"/>
      <c r="P559" s="27"/>
    </row>
    <row r="560" spans="1:16">
      <c r="A560" s="111"/>
      <c r="L560" s="24"/>
      <c r="M560" s="25"/>
      <c r="N560" s="26"/>
      <c r="O560" s="26"/>
      <c r="P560" s="27"/>
    </row>
    <row r="561" spans="1:16">
      <c r="A561" s="111"/>
      <c r="L561" s="24"/>
      <c r="M561" s="25"/>
      <c r="N561" s="26"/>
      <c r="O561" s="26"/>
      <c r="P561" s="27"/>
    </row>
    <row r="562" spans="1:16">
      <c r="A562" s="111"/>
      <c r="L562" s="24"/>
      <c r="M562" s="25"/>
      <c r="N562" s="26"/>
      <c r="O562" s="26"/>
      <c r="P562" s="27"/>
    </row>
    <row r="563" spans="1:16">
      <c r="A563" s="111"/>
      <c r="L563" s="24"/>
      <c r="M563" s="25"/>
      <c r="N563" s="26"/>
      <c r="O563" s="26"/>
      <c r="P563" s="27"/>
    </row>
    <row r="564" spans="1:16">
      <c r="A564" s="111"/>
      <c r="L564" s="24"/>
      <c r="M564" s="25"/>
      <c r="N564" s="26"/>
      <c r="O564" s="26"/>
      <c r="P564" s="27"/>
    </row>
    <row r="565" spans="1:16">
      <c r="A565" s="111"/>
      <c r="L565" s="24"/>
      <c r="M565" s="25"/>
      <c r="N565" s="26"/>
      <c r="O565" s="26"/>
      <c r="P565" s="27"/>
    </row>
    <row r="566" spans="1:16">
      <c r="A566" s="111"/>
      <c r="L566" s="24"/>
      <c r="M566" s="25"/>
      <c r="N566" s="26"/>
      <c r="O566" s="26"/>
      <c r="P566" s="27"/>
    </row>
    <row r="567" spans="1:16">
      <c r="A567" s="111"/>
      <c r="L567" s="24"/>
      <c r="M567" s="25"/>
      <c r="N567" s="26"/>
      <c r="O567" s="26"/>
      <c r="P567" s="27"/>
    </row>
    <row r="568" spans="1:16">
      <c r="A568" s="111"/>
      <c r="L568" s="24"/>
      <c r="M568" s="25"/>
      <c r="N568" s="26"/>
      <c r="O568" s="26"/>
      <c r="P568" s="27"/>
    </row>
    <row r="569" spans="1:16">
      <c r="A569" s="111"/>
      <c r="L569" s="24"/>
      <c r="M569" s="25"/>
      <c r="N569" s="26"/>
      <c r="O569" s="26"/>
      <c r="P569" s="27"/>
    </row>
    <row r="570" spans="1:16">
      <c r="A570" s="111"/>
      <c r="L570" s="24"/>
      <c r="M570" s="25"/>
      <c r="N570" s="26"/>
      <c r="O570" s="26"/>
      <c r="P570" s="27"/>
    </row>
    <row r="571" spans="1:16">
      <c r="A571" s="111"/>
      <c r="L571" s="24"/>
      <c r="M571" s="25"/>
      <c r="N571" s="26"/>
      <c r="O571" s="26"/>
      <c r="P571" s="27"/>
    </row>
    <row r="572" spans="1:16">
      <c r="A572" s="111"/>
      <c r="L572" s="24"/>
      <c r="M572" s="25"/>
      <c r="N572" s="26"/>
      <c r="O572" s="26"/>
      <c r="P572" s="27"/>
    </row>
    <row r="573" spans="1:16">
      <c r="A573" s="111"/>
      <c r="L573" s="24"/>
      <c r="M573" s="25"/>
      <c r="N573" s="26"/>
      <c r="O573" s="26"/>
      <c r="P573" s="27"/>
    </row>
    <row r="574" spans="1:16">
      <c r="A574" s="111"/>
      <c r="L574" s="24"/>
      <c r="M574" s="25"/>
      <c r="N574" s="26"/>
      <c r="O574" s="26"/>
      <c r="P574" s="27"/>
    </row>
    <row r="575" spans="1:16">
      <c r="A575" s="111"/>
      <c r="L575" s="24"/>
      <c r="M575" s="25"/>
      <c r="N575" s="26"/>
      <c r="O575" s="26"/>
      <c r="P575" s="27"/>
    </row>
    <row r="576" spans="1:16">
      <c r="A576" s="111"/>
      <c r="L576" s="24"/>
      <c r="M576" s="25"/>
      <c r="N576" s="26"/>
      <c r="O576" s="26"/>
      <c r="P576" s="27"/>
    </row>
    <row r="577" spans="1:16">
      <c r="A577" s="111"/>
      <c r="L577" s="24"/>
      <c r="M577" s="25"/>
      <c r="N577" s="26"/>
      <c r="O577" s="26"/>
      <c r="P577" s="27"/>
    </row>
    <row r="578" spans="1:16">
      <c r="A578" s="111"/>
      <c r="L578" s="24"/>
      <c r="M578" s="25"/>
      <c r="N578" s="26"/>
      <c r="O578" s="26"/>
      <c r="P578" s="27"/>
    </row>
    <row r="579" spans="1:16">
      <c r="A579" s="111"/>
      <c r="L579" s="24"/>
      <c r="M579" s="25"/>
      <c r="N579" s="26"/>
      <c r="O579" s="26"/>
      <c r="P579" s="27"/>
    </row>
    <row r="580" spans="1:16">
      <c r="A580" s="111"/>
      <c r="L580" s="24"/>
      <c r="M580" s="25"/>
      <c r="N580" s="26"/>
      <c r="O580" s="26"/>
      <c r="P580" s="27"/>
    </row>
    <row r="581" spans="1:16">
      <c r="A581" s="111"/>
      <c r="L581" s="24"/>
      <c r="M581" s="25"/>
      <c r="N581" s="26"/>
      <c r="O581" s="26"/>
      <c r="P581" s="27"/>
    </row>
    <row r="582" spans="1:16">
      <c r="A582" s="111"/>
      <c r="L582" s="24"/>
      <c r="M582" s="25"/>
      <c r="N582" s="26"/>
      <c r="O582" s="26"/>
      <c r="P582" s="27"/>
    </row>
    <row r="583" spans="1:16">
      <c r="A583" s="111"/>
      <c r="L583" s="24"/>
      <c r="M583" s="25"/>
      <c r="N583" s="26"/>
      <c r="O583" s="26"/>
      <c r="P583" s="27"/>
    </row>
    <row r="584" spans="1:16">
      <c r="A584" s="111"/>
      <c r="L584" s="24"/>
      <c r="M584" s="25"/>
      <c r="N584" s="26"/>
      <c r="O584" s="26"/>
      <c r="P584" s="27"/>
    </row>
    <row r="585" spans="1:16">
      <c r="A585" s="111"/>
      <c r="L585" s="24"/>
      <c r="M585" s="25"/>
      <c r="N585" s="26"/>
      <c r="O585" s="26"/>
      <c r="P585" s="27"/>
    </row>
    <row r="586" spans="1:16">
      <c r="A586" s="111"/>
      <c r="L586" s="24"/>
      <c r="M586" s="25"/>
      <c r="N586" s="26"/>
      <c r="O586" s="26"/>
      <c r="P586" s="27"/>
    </row>
    <row r="587" spans="1:16">
      <c r="A587" s="111"/>
      <c r="L587" s="24"/>
      <c r="M587" s="25"/>
      <c r="N587" s="26"/>
      <c r="O587" s="26"/>
      <c r="P587" s="27"/>
    </row>
    <row r="588" spans="1:16">
      <c r="A588" s="111"/>
      <c r="L588" s="24"/>
      <c r="M588" s="25"/>
      <c r="N588" s="26"/>
      <c r="O588" s="26"/>
      <c r="P588" s="27"/>
    </row>
    <row r="589" spans="1:16">
      <c r="A589" s="111"/>
      <c r="L589" s="24"/>
      <c r="M589" s="25"/>
      <c r="N589" s="26"/>
      <c r="O589" s="26"/>
      <c r="P589" s="27"/>
    </row>
    <row r="590" spans="1:16">
      <c r="A590" s="111"/>
      <c r="L590" s="24"/>
      <c r="M590" s="25"/>
      <c r="N590" s="26"/>
      <c r="O590" s="26"/>
      <c r="P590" s="27"/>
    </row>
    <row r="591" spans="1:16">
      <c r="A591" s="111"/>
      <c r="L591" s="24"/>
      <c r="M591" s="25"/>
      <c r="N591" s="26"/>
      <c r="O591" s="26"/>
      <c r="P591" s="27"/>
    </row>
    <row r="592" spans="1:16">
      <c r="A592" s="111"/>
      <c r="L592" s="24"/>
      <c r="M592" s="25"/>
      <c r="N592" s="26"/>
      <c r="O592" s="26"/>
      <c r="P592" s="27"/>
    </row>
    <row r="593" spans="1:16">
      <c r="A593" s="111"/>
      <c r="L593" s="24"/>
      <c r="M593" s="25"/>
      <c r="N593" s="26"/>
      <c r="O593" s="26"/>
      <c r="P593" s="27"/>
    </row>
    <row r="594" spans="1:16">
      <c r="A594" s="111"/>
      <c r="L594" s="24"/>
      <c r="M594" s="25"/>
      <c r="N594" s="26"/>
      <c r="O594" s="26"/>
      <c r="P594" s="27"/>
    </row>
    <row r="595" spans="1:16">
      <c r="A595" s="111"/>
      <c r="L595" s="24"/>
      <c r="M595" s="25"/>
      <c r="N595" s="26"/>
      <c r="O595" s="26"/>
      <c r="P595" s="27"/>
    </row>
    <row r="596" spans="1:16">
      <c r="A596" s="111"/>
      <c r="L596" s="24"/>
      <c r="M596" s="25"/>
      <c r="N596" s="26"/>
      <c r="O596" s="26"/>
      <c r="P596" s="27"/>
    </row>
    <row r="597" spans="1:16">
      <c r="A597" s="111"/>
      <c r="L597" s="24"/>
      <c r="M597" s="25"/>
      <c r="N597" s="26"/>
      <c r="O597" s="26"/>
      <c r="P597" s="27"/>
    </row>
    <row r="598" spans="1:16">
      <c r="A598" s="111"/>
      <c r="L598" s="24"/>
      <c r="M598" s="25"/>
      <c r="N598" s="26"/>
      <c r="O598" s="26"/>
      <c r="P598" s="27"/>
    </row>
    <row r="599" spans="1:16">
      <c r="A599" s="111"/>
      <c r="L599" s="24"/>
      <c r="M599" s="25"/>
      <c r="N599" s="26"/>
      <c r="O599" s="26"/>
      <c r="P599" s="27"/>
    </row>
    <row r="600" spans="1:16">
      <c r="A600" s="111"/>
      <c r="L600" s="24"/>
      <c r="M600" s="25"/>
      <c r="N600" s="26"/>
      <c r="O600" s="26"/>
      <c r="P600" s="27"/>
    </row>
    <row r="601" spans="1:16">
      <c r="A601" s="111"/>
      <c r="L601" s="24"/>
      <c r="M601" s="25"/>
      <c r="N601" s="26"/>
      <c r="O601" s="26"/>
      <c r="P601" s="27"/>
    </row>
    <row r="602" spans="1:16">
      <c r="A602" s="111"/>
      <c r="L602" s="24"/>
      <c r="M602" s="25"/>
      <c r="N602" s="26"/>
      <c r="O602" s="26"/>
      <c r="P602" s="27"/>
    </row>
    <row r="603" spans="1:16">
      <c r="A603" s="111"/>
      <c r="L603" s="24"/>
      <c r="M603" s="25"/>
      <c r="N603" s="26"/>
      <c r="O603" s="26"/>
      <c r="P603" s="27"/>
    </row>
    <row r="604" spans="1:16">
      <c r="A604" s="111"/>
      <c r="L604" s="24"/>
      <c r="M604" s="25"/>
      <c r="N604" s="26"/>
      <c r="O604" s="26"/>
      <c r="P604" s="27"/>
    </row>
    <row r="605" spans="1:16">
      <c r="A605" s="111"/>
      <c r="L605" s="24"/>
      <c r="M605" s="25"/>
      <c r="N605" s="26"/>
      <c r="O605" s="26"/>
      <c r="P605" s="27"/>
    </row>
    <row r="606" spans="1:16">
      <c r="A606" s="111"/>
      <c r="L606" s="24"/>
      <c r="M606" s="25"/>
      <c r="N606" s="26"/>
      <c r="O606" s="26"/>
      <c r="P606" s="27"/>
    </row>
    <row r="607" spans="1:16">
      <c r="A607" s="111"/>
      <c r="L607" s="24"/>
      <c r="M607" s="25"/>
      <c r="N607" s="26"/>
      <c r="O607" s="26"/>
      <c r="P607" s="27"/>
    </row>
    <row r="608" spans="1:16">
      <c r="A608" s="111"/>
      <c r="L608" s="24"/>
      <c r="M608" s="25"/>
      <c r="N608" s="26"/>
      <c r="O608" s="26"/>
      <c r="P608" s="27"/>
    </row>
    <row r="609" spans="1:16">
      <c r="A609" s="111"/>
      <c r="L609" s="24"/>
      <c r="M609" s="25"/>
      <c r="N609" s="26"/>
      <c r="O609" s="26"/>
      <c r="P609" s="27"/>
    </row>
    <row r="610" spans="1:16">
      <c r="A610" s="111"/>
      <c r="L610" s="24"/>
      <c r="M610" s="25"/>
      <c r="N610" s="26"/>
      <c r="O610" s="26"/>
      <c r="P610" s="27"/>
    </row>
    <row r="611" spans="1:16">
      <c r="A611" s="111"/>
      <c r="L611" s="24"/>
      <c r="M611" s="25"/>
      <c r="N611" s="26"/>
      <c r="O611" s="26"/>
      <c r="P611" s="27"/>
    </row>
    <row r="612" spans="1:16">
      <c r="A612" s="111"/>
      <c r="L612" s="24"/>
      <c r="M612" s="25"/>
      <c r="N612" s="26"/>
      <c r="O612" s="26"/>
      <c r="P612" s="27"/>
    </row>
    <row r="613" spans="1:16">
      <c r="A613" s="111"/>
      <c r="L613" s="24"/>
      <c r="M613" s="25"/>
      <c r="N613" s="26"/>
      <c r="O613" s="26"/>
      <c r="P613" s="27"/>
    </row>
    <row r="614" spans="1:16">
      <c r="A614" s="111"/>
      <c r="L614" s="24"/>
      <c r="M614" s="25"/>
      <c r="N614" s="26"/>
      <c r="O614" s="26"/>
      <c r="P614" s="27"/>
    </row>
    <row r="615" spans="1:16">
      <c r="A615" s="111"/>
      <c r="L615" s="24"/>
      <c r="M615" s="25"/>
      <c r="N615" s="26"/>
      <c r="O615" s="26"/>
      <c r="P615" s="27"/>
    </row>
    <row r="616" spans="1:16">
      <c r="A616" s="111"/>
      <c r="L616" s="24"/>
      <c r="M616" s="25"/>
      <c r="N616" s="26"/>
      <c r="O616" s="26"/>
      <c r="P616" s="27"/>
    </row>
    <row r="617" spans="1:16">
      <c r="A617" s="111"/>
      <c r="L617" s="24"/>
      <c r="M617" s="25"/>
      <c r="N617" s="26"/>
      <c r="O617" s="26"/>
      <c r="P617" s="27"/>
    </row>
    <row r="618" spans="1:16">
      <c r="A618" s="111"/>
      <c r="L618" s="24"/>
      <c r="M618" s="25"/>
      <c r="N618" s="26"/>
      <c r="O618" s="26"/>
      <c r="P618" s="27"/>
    </row>
    <row r="619" spans="1:16">
      <c r="A619" s="111"/>
      <c r="L619" s="24"/>
      <c r="M619" s="25"/>
      <c r="N619" s="26"/>
      <c r="O619" s="26"/>
      <c r="P619" s="27"/>
    </row>
    <row r="620" spans="1:16">
      <c r="A620" s="111"/>
      <c r="L620" s="24"/>
      <c r="M620" s="25"/>
      <c r="N620" s="26"/>
      <c r="O620" s="26"/>
      <c r="P620" s="27"/>
    </row>
    <row r="621" spans="1:16">
      <c r="A621" s="111"/>
      <c r="L621" s="24"/>
      <c r="M621" s="25"/>
      <c r="N621" s="26"/>
      <c r="O621" s="26"/>
      <c r="P621" s="27"/>
    </row>
    <row r="622" spans="1:16">
      <c r="A622" s="111"/>
      <c r="L622" s="24"/>
      <c r="M622" s="25"/>
      <c r="N622" s="26"/>
      <c r="O622" s="26"/>
      <c r="P622" s="27"/>
    </row>
    <row r="623" spans="1:16">
      <c r="A623" s="111"/>
      <c r="L623" s="24"/>
      <c r="M623" s="25"/>
      <c r="N623" s="26"/>
      <c r="O623" s="26"/>
      <c r="P623" s="27"/>
    </row>
    <row r="624" spans="1:16">
      <c r="A624" s="111"/>
      <c r="L624" s="24"/>
      <c r="M624" s="25"/>
      <c r="N624" s="26"/>
      <c r="O624" s="26"/>
      <c r="P624" s="27"/>
    </row>
    <row r="625" spans="1:16">
      <c r="A625" s="111"/>
      <c r="L625" s="24"/>
      <c r="M625" s="25"/>
      <c r="N625" s="26"/>
      <c r="O625" s="26"/>
      <c r="P625" s="27"/>
    </row>
    <row r="626" spans="1:16">
      <c r="A626" s="111"/>
      <c r="L626" s="24"/>
      <c r="M626" s="25"/>
      <c r="N626" s="26"/>
      <c r="O626" s="26"/>
      <c r="P626" s="27"/>
    </row>
    <row r="627" spans="1:16">
      <c r="A627" s="111"/>
      <c r="L627" s="24"/>
      <c r="M627" s="25"/>
      <c r="N627" s="26"/>
      <c r="O627" s="26"/>
      <c r="P627" s="27"/>
    </row>
    <row r="628" spans="1:16">
      <c r="A628" s="111"/>
      <c r="L628" s="24"/>
      <c r="M628" s="25"/>
      <c r="N628" s="26"/>
      <c r="O628" s="26"/>
      <c r="P628" s="27"/>
    </row>
    <row r="629" spans="1:16">
      <c r="A629" s="111"/>
      <c r="L629" s="24"/>
      <c r="M629" s="25"/>
      <c r="N629" s="26"/>
      <c r="O629" s="26"/>
      <c r="P629" s="27"/>
    </row>
    <row r="630" spans="1:16">
      <c r="A630" s="111"/>
      <c r="L630" s="24"/>
      <c r="M630" s="25"/>
      <c r="N630" s="26"/>
      <c r="O630" s="26"/>
      <c r="P630" s="27"/>
    </row>
    <row r="631" spans="1:16">
      <c r="A631" s="111"/>
      <c r="L631" s="24"/>
      <c r="M631" s="25"/>
      <c r="N631" s="26"/>
      <c r="O631" s="26"/>
      <c r="P631" s="27"/>
    </row>
    <row r="632" spans="1:16">
      <c r="A632" s="111"/>
      <c r="L632" s="24"/>
      <c r="M632" s="25"/>
      <c r="N632" s="26"/>
      <c r="O632" s="26"/>
      <c r="P632" s="27"/>
    </row>
    <row r="633" spans="1:16">
      <c r="A633" s="111"/>
      <c r="L633" s="24"/>
      <c r="M633" s="25"/>
      <c r="N633" s="26"/>
      <c r="O633" s="26"/>
      <c r="P633" s="27"/>
    </row>
    <row r="634" spans="1:16">
      <c r="A634" s="111"/>
      <c r="L634" s="24"/>
      <c r="M634" s="25"/>
      <c r="N634" s="26"/>
      <c r="O634" s="26"/>
      <c r="P634" s="27"/>
    </row>
    <row r="635" spans="1:16">
      <c r="A635" s="111"/>
      <c r="L635" s="24"/>
      <c r="M635" s="25"/>
      <c r="N635" s="26"/>
      <c r="O635" s="26"/>
      <c r="P635" s="27"/>
    </row>
    <row r="636" spans="1:16">
      <c r="A636" s="111"/>
      <c r="L636" s="24"/>
      <c r="M636" s="25"/>
      <c r="N636" s="26"/>
      <c r="O636" s="26"/>
      <c r="P636" s="27"/>
    </row>
    <row r="637" spans="1:16">
      <c r="A637" s="111"/>
      <c r="L637" s="24"/>
      <c r="M637" s="25"/>
      <c r="N637" s="26"/>
      <c r="O637" s="26"/>
      <c r="P637" s="27"/>
    </row>
    <row r="638" spans="1:16">
      <c r="A638" s="111"/>
      <c r="L638" s="24"/>
      <c r="M638" s="25"/>
      <c r="N638" s="26"/>
      <c r="O638" s="26"/>
      <c r="P638" s="27"/>
    </row>
    <row r="639" spans="1:16">
      <c r="A639" s="111"/>
      <c r="L639" s="24"/>
      <c r="M639" s="25"/>
      <c r="N639" s="26"/>
      <c r="O639" s="26"/>
      <c r="P639" s="27"/>
    </row>
    <row r="640" spans="1:16">
      <c r="A640" s="111"/>
      <c r="L640" s="24"/>
      <c r="M640" s="25"/>
      <c r="N640" s="26"/>
      <c r="O640" s="26"/>
      <c r="P640" s="27"/>
    </row>
    <row r="641" spans="1:16">
      <c r="A641" s="111"/>
      <c r="L641" s="24"/>
      <c r="M641" s="25"/>
      <c r="N641" s="26"/>
      <c r="O641" s="26"/>
      <c r="P641" s="27"/>
    </row>
    <row r="642" spans="1:16">
      <c r="A642" s="111"/>
      <c r="L642" s="24"/>
      <c r="M642" s="25"/>
      <c r="N642" s="26"/>
      <c r="O642" s="26"/>
      <c r="P642" s="27"/>
    </row>
    <row r="643" spans="1:16">
      <c r="A643" s="111"/>
      <c r="L643" s="24"/>
      <c r="M643" s="25"/>
      <c r="N643" s="26"/>
      <c r="O643" s="26"/>
      <c r="P643" s="27"/>
    </row>
    <row r="644" spans="1:16">
      <c r="A644" s="111"/>
      <c r="L644" s="24"/>
      <c r="M644" s="25"/>
      <c r="N644" s="26"/>
      <c r="O644" s="26"/>
      <c r="P644" s="27"/>
    </row>
    <row r="645" spans="1:16">
      <c r="A645" s="111"/>
      <c r="L645" s="24"/>
      <c r="M645" s="25"/>
      <c r="N645" s="26"/>
      <c r="O645" s="26"/>
      <c r="P645" s="27"/>
    </row>
    <row r="646" spans="1:16">
      <c r="A646" s="111"/>
      <c r="L646" s="24"/>
      <c r="M646" s="25"/>
      <c r="N646" s="26"/>
      <c r="O646" s="26"/>
      <c r="P646" s="27"/>
    </row>
    <row r="647" spans="1:16">
      <c r="A647" s="111"/>
      <c r="L647" s="24"/>
      <c r="M647" s="25"/>
      <c r="N647" s="26"/>
      <c r="O647" s="26"/>
      <c r="P647" s="27"/>
    </row>
    <row r="648" spans="1:16">
      <c r="A648" s="111"/>
      <c r="L648" s="24"/>
      <c r="M648" s="25"/>
      <c r="N648" s="26"/>
      <c r="O648" s="26"/>
      <c r="P648" s="27"/>
    </row>
    <row r="649" spans="1:16">
      <c r="A649" s="111"/>
      <c r="L649" s="24"/>
      <c r="M649" s="25"/>
      <c r="N649" s="26"/>
      <c r="O649" s="26"/>
      <c r="P649" s="27"/>
    </row>
    <row r="650" spans="1:16">
      <c r="A650" s="111"/>
      <c r="L650" s="24"/>
      <c r="M650" s="25"/>
      <c r="N650" s="26"/>
      <c r="O650" s="26"/>
      <c r="P650" s="27"/>
    </row>
    <row r="651" spans="1:16">
      <c r="A651" s="111"/>
      <c r="L651" s="24"/>
      <c r="M651" s="25"/>
      <c r="N651" s="26"/>
      <c r="O651" s="26"/>
      <c r="P651" s="27"/>
    </row>
    <row r="652" spans="1:16">
      <c r="A652" s="111"/>
      <c r="L652" s="24"/>
      <c r="M652" s="25"/>
      <c r="N652" s="26"/>
      <c r="O652" s="26"/>
      <c r="P652" s="27"/>
    </row>
    <row r="653" spans="1:16">
      <c r="A653" s="111"/>
      <c r="L653" s="24"/>
      <c r="M653" s="25"/>
      <c r="N653" s="26"/>
      <c r="O653" s="26"/>
      <c r="P653" s="27"/>
    </row>
    <row r="654" spans="1:16">
      <c r="A654" s="111"/>
      <c r="L654" s="24"/>
      <c r="M654" s="25"/>
      <c r="N654" s="26"/>
      <c r="O654" s="26"/>
      <c r="P654" s="27"/>
    </row>
    <row r="655" spans="1:16">
      <c r="A655" s="111"/>
      <c r="L655" s="24"/>
      <c r="M655" s="25"/>
      <c r="N655" s="26"/>
      <c r="O655" s="26"/>
      <c r="P655" s="27"/>
    </row>
    <row r="656" spans="1:16">
      <c r="A656" s="111"/>
      <c r="L656" s="24"/>
      <c r="M656" s="25"/>
      <c r="N656" s="26"/>
      <c r="O656" s="26"/>
      <c r="P656" s="27"/>
    </row>
    <row r="657" spans="1:16">
      <c r="A657" s="111"/>
      <c r="L657" s="24"/>
      <c r="M657" s="25"/>
      <c r="N657" s="26"/>
      <c r="O657" s="26"/>
      <c r="P657" s="27"/>
    </row>
    <row r="658" spans="1:16">
      <c r="A658" s="111"/>
      <c r="L658" s="24"/>
      <c r="M658" s="25"/>
      <c r="N658" s="26"/>
      <c r="O658" s="26"/>
      <c r="P658" s="27"/>
    </row>
    <row r="659" spans="1:16">
      <c r="A659" s="111"/>
      <c r="L659" s="24"/>
      <c r="M659" s="25"/>
      <c r="N659" s="26"/>
      <c r="O659" s="26"/>
      <c r="P659" s="27"/>
    </row>
    <row r="660" spans="1:16">
      <c r="A660" s="111"/>
      <c r="L660" s="24"/>
      <c r="M660" s="25"/>
      <c r="N660" s="26"/>
      <c r="O660" s="26"/>
      <c r="P660" s="27"/>
    </row>
    <row r="661" spans="1:16">
      <c r="A661" s="111"/>
      <c r="L661" s="24"/>
      <c r="M661" s="25"/>
      <c r="N661" s="26"/>
      <c r="O661" s="26"/>
      <c r="P661" s="27"/>
    </row>
    <row r="662" spans="1:16">
      <c r="A662" s="111"/>
      <c r="L662" s="24"/>
      <c r="M662" s="25"/>
      <c r="N662" s="26"/>
      <c r="O662" s="26"/>
      <c r="P662" s="27"/>
    </row>
    <row r="663" spans="1:16">
      <c r="A663" s="111"/>
      <c r="L663" s="24"/>
      <c r="M663" s="25"/>
      <c r="N663" s="26"/>
      <c r="O663" s="26"/>
      <c r="P663" s="27"/>
    </row>
    <row r="664" spans="1:16">
      <c r="A664" s="111"/>
      <c r="L664" s="24"/>
      <c r="M664" s="25"/>
      <c r="N664" s="26"/>
      <c r="O664" s="26"/>
      <c r="P664" s="27"/>
    </row>
    <row r="665" spans="1:16">
      <c r="A665" s="111"/>
      <c r="L665" s="24"/>
      <c r="M665" s="25"/>
      <c r="N665" s="26"/>
      <c r="O665" s="26"/>
      <c r="P665" s="27"/>
    </row>
    <row r="666" spans="1:16">
      <c r="A666" s="111"/>
      <c r="L666" s="24"/>
      <c r="M666" s="25"/>
      <c r="N666" s="26"/>
      <c r="O666" s="26"/>
      <c r="P666" s="27"/>
    </row>
    <row r="667" spans="1:16">
      <c r="A667" s="111"/>
      <c r="L667" s="24"/>
      <c r="M667" s="25"/>
      <c r="N667" s="26"/>
      <c r="O667" s="26"/>
      <c r="P667" s="27"/>
    </row>
    <row r="668" spans="1:16">
      <c r="A668" s="111"/>
      <c r="L668" s="24"/>
      <c r="M668" s="25"/>
      <c r="N668" s="26"/>
      <c r="O668" s="26"/>
      <c r="P668" s="27"/>
    </row>
    <row r="669" spans="1:16">
      <c r="A669" s="111"/>
      <c r="L669" s="24"/>
      <c r="M669" s="25"/>
      <c r="N669" s="26"/>
      <c r="O669" s="26"/>
      <c r="P669" s="27"/>
    </row>
    <row r="670" spans="1:16">
      <c r="A670" s="111"/>
      <c r="L670" s="24"/>
      <c r="M670" s="25"/>
      <c r="N670" s="26"/>
      <c r="O670" s="26"/>
      <c r="P670" s="27"/>
    </row>
    <row r="671" spans="1:16">
      <c r="A671" s="111"/>
      <c r="L671" s="24"/>
      <c r="M671" s="25"/>
      <c r="N671" s="26"/>
      <c r="O671" s="26"/>
      <c r="P671" s="27"/>
    </row>
    <row r="672" spans="1:16">
      <c r="A672" s="111"/>
      <c r="L672" s="24"/>
      <c r="M672" s="25"/>
      <c r="N672" s="26"/>
      <c r="O672" s="26"/>
      <c r="P672" s="27"/>
    </row>
    <row r="673" spans="1:16">
      <c r="A673" s="111"/>
      <c r="L673" s="24"/>
      <c r="M673" s="25"/>
      <c r="N673" s="26"/>
      <c r="O673" s="26"/>
      <c r="P673" s="27"/>
    </row>
    <row r="674" spans="1:16">
      <c r="A674" s="111"/>
      <c r="L674" s="24"/>
      <c r="M674" s="25"/>
      <c r="N674" s="26"/>
      <c r="O674" s="26"/>
      <c r="P674" s="27"/>
    </row>
    <row r="675" spans="1:16">
      <c r="A675" s="111"/>
      <c r="L675" s="24"/>
      <c r="M675" s="25"/>
      <c r="N675" s="26"/>
      <c r="O675" s="26"/>
      <c r="P675" s="27"/>
    </row>
    <row r="676" spans="1:16">
      <c r="A676" s="111"/>
      <c r="L676" s="24"/>
      <c r="M676" s="25"/>
      <c r="N676" s="26"/>
      <c r="O676" s="26"/>
      <c r="P676" s="27"/>
    </row>
    <row r="677" spans="1:16">
      <c r="A677" s="111"/>
      <c r="L677" s="24"/>
      <c r="M677" s="25"/>
      <c r="N677" s="26"/>
      <c r="O677" s="26"/>
      <c r="P677" s="27"/>
    </row>
    <row r="678" spans="1:16">
      <c r="A678" s="111"/>
      <c r="L678" s="24"/>
      <c r="M678" s="25"/>
      <c r="N678" s="26"/>
      <c r="O678" s="26"/>
      <c r="P678" s="27"/>
    </row>
    <row r="679" spans="1:16">
      <c r="A679" s="111"/>
      <c r="L679" s="24"/>
      <c r="M679" s="25"/>
      <c r="N679" s="26"/>
      <c r="O679" s="26"/>
      <c r="P679" s="27"/>
    </row>
    <row r="680" spans="1:16">
      <c r="A680" s="111"/>
      <c r="L680" s="24"/>
      <c r="M680" s="25"/>
      <c r="N680" s="26"/>
      <c r="O680" s="26"/>
      <c r="P680" s="27"/>
    </row>
    <row r="681" spans="1:16">
      <c r="A681" s="111"/>
      <c r="L681" s="24"/>
      <c r="M681" s="25"/>
      <c r="N681" s="26"/>
      <c r="O681" s="26"/>
      <c r="P681" s="27"/>
    </row>
    <row r="682" spans="1:16">
      <c r="A682" s="111"/>
      <c r="L682" s="24"/>
      <c r="M682" s="25"/>
      <c r="N682" s="26"/>
      <c r="O682" s="26"/>
      <c r="P682" s="27"/>
    </row>
    <row r="683" spans="1:16">
      <c r="A683" s="111"/>
      <c r="L683" s="24"/>
      <c r="M683" s="25"/>
      <c r="N683" s="26"/>
      <c r="O683" s="26"/>
      <c r="P683" s="27"/>
    </row>
    <row r="684" spans="1:16">
      <c r="A684" s="111"/>
      <c r="L684" s="24"/>
      <c r="M684" s="25"/>
      <c r="N684" s="26"/>
      <c r="O684" s="26"/>
      <c r="P684" s="27"/>
    </row>
    <row r="685" spans="1:16">
      <c r="A685" s="111"/>
      <c r="L685" s="24"/>
      <c r="M685" s="25"/>
      <c r="N685" s="26"/>
      <c r="O685" s="26"/>
      <c r="P685" s="27"/>
    </row>
    <row r="686" spans="1:16">
      <c r="A686" s="111"/>
      <c r="L686" s="24"/>
      <c r="M686" s="25"/>
      <c r="N686" s="26"/>
      <c r="O686" s="26"/>
      <c r="P686" s="27"/>
    </row>
    <row r="687" spans="1:16">
      <c r="A687" s="111"/>
      <c r="L687" s="24"/>
      <c r="M687" s="25"/>
      <c r="N687" s="26"/>
      <c r="O687" s="26"/>
      <c r="P687" s="27"/>
    </row>
    <row r="688" spans="1:16">
      <c r="A688" s="111"/>
      <c r="L688" s="24"/>
      <c r="M688" s="25"/>
      <c r="N688" s="26"/>
      <c r="O688" s="26"/>
      <c r="P688" s="27"/>
    </row>
    <row r="689" spans="1:16">
      <c r="A689" s="111"/>
      <c r="L689" s="24"/>
      <c r="M689" s="25"/>
      <c r="N689" s="26"/>
      <c r="O689" s="26"/>
      <c r="P689" s="27"/>
    </row>
    <row r="690" spans="1:16">
      <c r="A690" s="111"/>
      <c r="L690" s="24"/>
      <c r="M690" s="25"/>
      <c r="N690" s="26"/>
      <c r="O690" s="26"/>
      <c r="P690" s="27"/>
    </row>
    <row r="691" spans="1:16">
      <c r="A691" s="111"/>
      <c r="L691" s="24"/>
      <c r="M691" s="25"/>
      <c r="N691" s="26"/>
      <c r="O691" s="26"/>
      <c r="P691" s="27"/>
    </row>
    <row r="692" spans="1:16">
      <c r="A692" s="111"/>
      <c r="L692" s="24"/>
      <c r="M692" s="25"/>
      <c r="N692" s="26"/>
      <c r="O692" s="26"/>
      <c r="P692" s="27"/>
    </row>
    <row r="693" spans="1:16">
      <c r="A693" s="111"/>
      <c r="L693" s="24"/>
      <c r="M693" s="25"/>
      <c r="N693" s="26"/>
      <c r="O693" s="26"/>
      <c r="P693" s="27"/>
    </row>
    <row r="694" spans="1:16">
      <c r="A694" s="111"/>
      <c r="L694" s="24"/>
      <c r="M694" s="25"/>
      <c r="N694" s="26"/>
      <c r="O694" s="26"/>
      <c r="P694" s="27"/>
    </row>
    <row r="695" spans="1:16">
      <c r="A695" s="111"/>
      <c r="L695" s="24"/>
      <c r="M695" s="25"/>
      <c r="N695" s="26"/>
      <c r="O695" s="26"/>
      <c r="P695" s="27"/>
    </row>
    <row r="696" spans="1:16">
      <c r="A696" s="111"/>
      <c r="L696" s="24"/>
      <c r="M696" s="25"/>
      <c r="N696" s="26"/>
      <c r="O696" s="26"/>
      <c r="P696" s="27"/>
    </row>
    <row r="697" spans="1:16">
      <c r="A697" s="111"/>
      <c r="L697" s="24"/>
      <c r="M697" s="25"/>
      <c r="N697" s="26"/>
      <c r="O697" s="26"/>
      <c r="P697" s="27"/>
    </row>
    <row r="698" spans="1:16">
      <c r="A698" s="111"/>
      <c r="L698" s="24"/>
      <c r="M698" s="25"/>
      <c r="N698" s="26"/>
      <c r="O698" s="26"/>
      <c r="P698" s="27"/>
    </row>
    <row r="699" spans="1:16">
      <c r="A699" s="111"/>
      <c r="L699" s="24"/>
      <c r="M699" s="25"/>
      <c r="N699" s="26"/>
      <c r="O699" s="26"/>
      <c r="P699" s="27"/>
    </row>
    <row r="700" spans="1:16">
      <c r="A700" s="111"/>
      <c r="L700" s="24"/>
      <c r="M700" s="25"/>
      <c r="N700" s="26"/>
      <c r="O700" s="26"/>
      <c r="P700" s="27"/>
    </row>
    <row r="701" spans="1:16">
      <c r="A701" s="111"/>
      <c r="L701" s="24"/>
      <c r="M701" s="25"/>
      <c r="N701" s="26"/>
      <c r="O701" s="26"/>
      <c r="P701" s="27"/>
    </row>
    <row r="702" spans="1:16">
      <c r="A702" s="111"/>
      <c r="L702" s="24"/>
      <c r="M702" s="25"/>
      <c r="N702" s="26"/>
      <c r="O702" s="26"/>
      <c r="P702" s="27"/>
    </row>
    <row r="703" spans="1:16">
      <c r="A703" s="111"/>
      <c r="L703" s="24"/>
      <c r="M703" s="25"/>
      <c r="N703" s="26"/>
      <c r="O703" s="26"/>
      <c r="P703" s="27"/>
    </row>
    <row r="704" spans="1:16">
      <c r="A704" s="111"/>
      <c r="L704" s="24"/>
      <c r="M704" s="25"/>
      <c r="N704" s="26"/>
      <c r="O704" s="26"/>
      <c r="P704" s="27"/>
    </row>
    <row r="705" spans="1:16">
      <c r="A705" s="111"/>
      <c r="L705" s="24"/>
      <c r="M705" s="25"/>
      <c r="N705" s="26"/>
      <c r="O705" s="26"/>
      <c r="P705" s="27"/>
    </row>
    <row r="706" spans="1:16">
      <c r="A706" s="111"/>
      <c r="L706" s="24"/>
      <c r="M706" s="25"/>
      <c r="N706" s="26"/>
      <c r="O706" s="26"/>
      <c r="P706" s="27"/>
    </row>
    <row r="707" spans="1:16">
      <c r="A707" s="111"/>
      <c r="L707" s="24"/>
      <c r="M707" s="25"/>
      <c r="N707" s="26"/>
      <c r="O707" s="26"/>
      <c r="P707" s="27"/>
    </row>
    <row r="708" spans="1:16">
      <c r="A708" s="111"/>
    </row>
    <row r="709" spans="1:16">
      <c r="A709" s="111"/>
    </row>
    <row r="710" spans="1:16">
      <c r="A710" s="111"/>
    </row>
    <row r="711" spans="1:16">
      <c r="A711" s="111"/>
    </row>
    <row r="712" spans="1:16">
      <c r="A712" s="111"/>
    </row>
    <row r="713" spans="1:16">
      <c r="A713" s="111"/>
    </row>
    <row r="714" spans="1:16">
      <c r="A714" s="111"/>
    </row>
    <row r="715" spans="1:16">
      <c r="A715" s="111"/>
    </row>
    <row r="716" spans="1:16">
      <c r="A716" s="111"/>
    </row>
    <row r="717" spans="1:16">
      <c r="A717" s="111"/>
    </row>
    <row r="718" spans="1:16">
      <c r="A718" s="111"/>
    </row>
    <row r="719" spans="1:16">
      <c r="A719" s="111"/>
    </row>
    <row r="720" spans="1:16">
      <c r="A720" s="111"/>
    </row>
    <row r="721" spans="1:1">
      <c r="A721" s="111"/>
    </row>
    <row r="722" spans="1:1">
      <c r="A722" s="111"/>
    </row>
    <row r="723" spans="1:1">
      <c r="A723" s="111"/>
    </row>
    <row r="724" spans="1:1">
      <c r="A724" s="111"/>
    </row>
    <row r="725" spans="1:1">
      <c r="A725" s="111"/>
    </row>
    <row r="726" spans="1:1">
      <c r="A726" s="111"/>
    </row>
    <row r="727" spans="1:1">
      <c r="A727" s="111"/>
    </row>
    <row r="728" spans="1:1">
      <c r="A728" s="111"/>
    </row>
    <row r="729" spans="1:1">
      <c r="A729" s="111"/>
    </row>
    <row r="730" spans="1:1">
      <c r="A730" s="111"/>
    </row>
    <row r="731" spans="1:1">
      <c r="A731" s="111"/>
    </row>
    <row r="732" spans="1:1">
      <c r="A732" s="111"/>
    </row>
    <row r="733" spans="1:1">
      <c r="A733" s="111"/>
    </row>
    <row r="734" spans="1:1">
      <c r="A734" s="111"/>
    </row>
    <row r="735" spans="1:1">
      <c r="A735" s="111"/>
    </row>
    <row r="736" spans="1:1">
      <c r="A736" s="111"/>
    </row>
    <row r="737" spans="1:1">
      <c r="A737" s="111"/>
    </row>
    <row r="738" spans="1:1">
      <c r="A738" s="111"/>
    </row>
    <row r="739" spans="1:1">
      <c r="A739" s="111"/>
    </row>
    <row r="740" spans="1:1">
      <c r="A740" s="111"/>
    </row>
    <row r="741" spans="1:1">
      <c r="A741" s="111"/>
    </row>
    <row r="742" spans="1:1">
      <c r="A742" s="111"/>
    </row>
    <row r="743" spans="1:1">
      <c r="A743" s="111"/>
    </row>
    <row r="744" spans="1:1">
      <c r="A744" s="111"/>
    </row>
    <row r="745" spans="1:1">
      <c r="A745" s="111"/>
    </row>
    <row r="746" spans="1:1">
      <c r="A746" s="111"/>
    </row>
    <row r="747" spans="1:1">
      <c r="A747" s="111"/>
    </row>
    <row r="748" spans="1:1">
      <c r="A748" s="111"/>
    </row>
    <row r="749" spans="1:1">
      <c r="A749" s="111"/>
    </row>
    <row r="750" spans="1:1">
      <c r="A750" s="111"/>
    </row>
    <row r="751" spans="1:1">
      <c r="A751" s="111"/>
    </row>
    <row r="752" spans="1:1">
      <c r="A752" s="111"/>
    </row>
    <row r="753" spans="1:1">
      <c r="A753" s="111"/>
    </row>
    <row r="754" spans="1:1">
      <c r="A754" s="111"/>
    </row>
    <row r="755" spans="1:1">
      <c r="A755" s="111"/>
    </row>
    <row r="756" spans="1:1">
      <c r="A756" s="111"/>
    </row>
    <row r="757" spans="1:1">
      <c r="A757" s="111"/>
    </row>
    <row r="758" spans="1:1">
      <c r="A758" s="111"/>
    </row>
    <row r="759" spans="1:1">
      <c r="A759" s="111"/>
    </row>
    <row r="760" spans="1:1">
      <c r="A760" s="111"/>
    </row>
    <row r="761" spans="1:1">
      <c r="A761" s="111"/>
    </row>
    <row r="762" spans="1:1">
      <c r="A762" s="111"/>
    </row>
    <row r="763" spans="1:1">
      <c r="A763" s="111"/>
    </row>
    <row r="764" spans="1:1">
      <c r="A764" s="111"/>
    </row>
    <row r="765" spans="1:1">
      <c r="A765" s="111"/>
    </row>
    <row r="766" spans="1:1">
      <c r="A766" s="111"/>
    </row>
    <row r="767" spans="1:1">
      <c r="A767" s="111"/>
    </row>
    <row r="768" spans="1:1">
      <c r="A768" s="111"/>
    </row>
    <row r="769" spans="1:1">
      <c r="A769" s="111"/>
    </row>
    <row r="770" spans="1:1">
      <c r="A770" s="111"/>
    </row>
    <row r="771" spans="1:1">
      <c r="A771" s="111"/>
    </row>
    <row r="772" spans="1:1">
      <c r="A772" s="111"/>
    </row>
    <row r="773" spans="1:1">
      <c r="A773" s="111"/>
    </row>
    <row r="774" spans="1:1">
      <c r="A774" s="111"/>
    </row>
    <row r="775" spans="1:1">
      <c r="A775" s="111"/>
    </row>
    <row r="776" spans="1:1">
      <c r="A776" s="111"/>
    </row>
    <row r="777" spans="1:1">
      <c r="A777" s="111"/>
    </row>
    <row r="778" spans="1:1">
      <c r="A778" s="111"/>
    </row>
    <row r="779" spans="1:1">
      <c r="A779" s="111"/>
    </row>
    <row r="780" spans="1:1">
      <c r="A780" s="111"/>
    </row>
    <row r="781" spans="1:1">
      <c r="A781" s="111"/>
    </row>
    <row r="782" spans="1:1">
      <c r="A782" s="111"/>
    </row>
    <row r="783" spans="1:1">
      <c r="A783" s="111"/>
    </row>
    <row r="784" spans="1:1">
      <c r="A784" s="111"/>
    </row>
    <row r="785" spans="1:1">
      <c r="A785" s="111"/>
    </row>
    <row r="786" spans="1:1">
      <c r="A786" s="111"/>
    </row>
    <row r="787" spans="1:1">
      <c r="A787" s="111"/>
    </row>
    <row r="788" spans="1:1">
      <c r="A788" s="111"/>
    </row>
    <row r="789" spans="1:1">
      <c r="A789" s="111"/>
    </row>
    <row r="790" spans="1:1">
      <c r="A790" s="111"/>
    </row>
    <row r="791" spans="1:1">
      <c r="A791" s="111"/>
    </row>
    <row r="792" spans="1:1">
      <c r="A792" s="111"/>
    </row>
    <row r="793" spans="1:1">
      <c r="A793" s="111"/>
    </row>
    <row r="794" spans="1:1">
      <c r="A794" s="111"/>
    </row>
    <row r="795" spans="1:1">
      <c r="A795" s="111"/>
    </row>
    <row r="796" spans="1:1">
      <c r="A796" s="111"/>
    </row>
    <row r="797" spans="1:1">
      <c r="A797" s="111"/>
    </row>
    <row r="798" spans="1:1">
      <c r="A798" s="111"/>
    </row>
    <row r="799" spans="1:1">
      <c r="A799" s="111"/>
    </row>
    <row r="800" spans="1:1">
      <c r="A800" s="111"/>
    </row>
    <row r="801" spans="1:1">
      <c r="A801" s="111"/>
    </row>
    <row r="802" spans="1:1">
      <c r="A802" s="111"/>
    </row>
    <row r="803" spans="1:1">
      <c r="A803" s="111"/>
    </row>
    <row r="804" spans="1:1">
      <c r="A804" s="111"/>
    </row>
    <row r="805" spans="1:1">
      <c r="A805" s="111"/>
    </row>
    <row r="806" spans="1:1">
      <c r="A806" s="111"/>
    </row>
    <row r="807" spans="1:1">
      <c r="A807" s="111"/>
    </row>
    <row r="808" spans="1:1">
      <c r="A808" s="111"/>
    </row>
    <row r="809" spans="1:1">
      <c r="A809" s="111"/>
    </row>
    <row r="810" spans="1:1">
      <c r="A810" s="111"/>
    </row>
    <row r="811" spans="1:1">
      <c r="A811" s="111"/>
    </row>
    <row r="812" spans="1:1">
      <c r="A812" s="111"/>
    </row>
    <row r="813" spans="1:1">
      <c r="A813" s="111"/>
    </row>
    <row r="814" spans="1:1">
      <c r="A814" s="111"/>
    </row>
    <row r="815" spans="1:1">
      <c r="A815" s="111"/>
    </row>
    <row r="816" spans="1:1">
      <c r="A816" s="111"/>
    </row>
    <row r="817" spans="1:1">
      <c r="A817" s="111"/>
    </row>
    <row r="818" spans="1:1">
      <c r="A818" s="111"/>
    </row>
    <row r="819" spans="1:1">
      <c r="A819" s="111"/>
    </row>
    <row r="820" spans="1:1">
      <c r="A820" s="111"/>
    </row>
    <row r="821" spans="1:1">
      <c r="A821" s="111"/>
    </row>
    <row r="822" spans="1:1">
      <c r="A822" s="111"/>
    </row>
    <row r="823" spans="1:1">
      <c r="A823" s="111"/>
    </row>
    <row r="824" spans="1:1">
      <c r="A824" s="111"/>
    </row>
    <row r="825" spans="1:1">
      <c r="A825" s="111"/>
    </row>
    <row r="826" spans="1:1">
      <c r="A826" s="111"/>
    </row>
    <row r="827" spans="1:1">
      <c r="A827" s="111"/>
    </row>
    <row r="828" spans="1:1">
      <c r="A828" s="111"/>
    </row>
    <row r="829" spans="1:1">
      <c r="A829" s="111"/>
    </row>
    <row r="830" spans="1:1">
      <c r="A830" s="111"/>
    </row>
    <row r="831" spans="1:1">
      <c r="A831" s="111"/>
    </row>
    <row r="832" spans="1:1">
      <c r="A832" s="111"/>
    </row>
    <row r="833" spans="1:1">
      <c r="A833" s="111"/>
    </row>
    <row r="834" spans="1:1">
      <c r="A834" s="111"/>
    </row>
    <row r="835" spans="1:1">
      <c r="A835" s="111"/>
    </row>
    <row r="836" spans="1:1">
      <c r="A836" s="111"/>
    </row>
    <row r="837" spans="1:1">
      <c r="A837" s="111"/>
    </row>
    <row r="838" spans="1:1">
      <c r="A838" s="111"/>
    </row>
    <row r="839" spans="1:1">
      <c r="A839" s="111"/>
    </row>
    <row r="840" spans="1:1">
      <c r="A840" s="111"/>
    </row>
    <row r="841" spans="1:1">
      <c r="A841" s="111"/>
    </row>
    <row r="842" spans="1:1">
      <c r="A842" s="111"/>
    </row>
    <row r="843" spans="1:1">
      <c r="A843" s="111"/>
    </row>
    <row r="844" spans="1:1">
      <c r="A844" s="111"/>
    </row>
    <row r="845" spans="1:1">
      <c r="A845" s="111"/>
    </row>
    <row r="846" spans="1:1">
      <c r="A846" s="111"/>
    </row>
    <row r="847" spans="1:1">
      <c r="A847" s="111"/>
    </row>
    <row r="848" spans="1:1">
      <c r="A848" s="111"/>
    </row>
    <row r="849" spans="1:1">
      <c r="A849" s="111"/>
    </row>
    <row r="850" spans="1:1">
      <c r="A850" s="111"/>
    </row>
    <row r="851" spans="1:1">
      <c r="A851" s="111"/>
    </row>
    <row r="852" spans="1:1">
      <c r="A852" s="111"/>
    </row>
    <row r="853" spans="1:1">
      <c r="A853" s="111"/>
    </row>
    <row r="854" spans="1:1">
      <c r="A854" s="111"/>
    </row>
    <row r="855" spans="1:1">
      <c r="A855" s="111"/>
    </row>
    <row r="856" spans="1:1">
      <c r="A856" s="111"/>
    </row>
    <row r="857" spans="1:1">
      <c r="A857" s="111"/>
    </row>
    <row r="858" spans="1:1">
      <c r="A858" s="111"/>
    </row>
    <row r="859" spans="1:1">
      <c r="A859" s="111"/>
    </row>
    <row r="860" spans="1:1">
      <c r="A860" s="111"/>
    </row>
    <row r="861" spans="1:1">
      <c r="A861" s="111"/>
    </row>
    <row r="862" spans="1:1">
      <c r="A862" s="111"/>
    </row>
    <row r="863" spans="1:1">
      <c r="A863" s="111"/>
    </row>
    <row r="864" spans="1:1">
      <c r="A864" s="111"/>
    </row>
    <row r="865" spans="1:1">
      <c r="A865" s="111"/>
    </row>
    <row r="866" spans="1:1">
      <c r="A866" s="111"/>
    </row>
    <row r="867" spans="1:1">
      <c r="A867" s="111"/>
    </row>
    <row r="868" spans="1:1">
      <c r="A868" s="111"/>
    </row>
    <row r="869" spans="1:1">
      <c r="A869" s="111"/>
    </row>
    <row r="870" spans="1:1">
      <c r="A870" s="111"/>
    </row>
    <row r="871" spans="1:1">
      <c r="A871" s="111"/>
    </row>
    <row r="872" spans="1:1">
      <c r="A872" s="111"/>
    </row>
    <row r="873" spans="1:1">
      <c r="A873" s="111"/>
    </row>
    <row r="874" spans="1:1">
      <c r="A874" s="111"/>
    </row>
    <row r="875" spans="1:1">
      <c r="A875" s="111"/>
    </row>
    <row r="876" spans="1:1">
      <c r="A876" s="111"/>
    </row>
    <row r="877" spans="1:1">
      <c r="A877" s="111"/>
    </row>
    <row r="878" spans="1:1">
      <c r="A878" s="111"/>
    </row>
    <row r="879" spans="1:1">
      <c r="A879" s="111"/>
    </row>
    <row r="880" spans="1:1">
      <c r="A880" s="111"/>
    </row>
    <row r="881" spans="1:1">
      <c r="A881" s="111"/>
    </row>
    <row r="882" spans="1:1">
      <c r="A882" s="111"/>
    </row>
    <row r="883" spans="1:1">
      <c r="A883" s="111"/>
    </row>
    <row r="884" spans="1:1">
      <c r="A884" s="111"/>
    </row>
    <row r="885" spans="1:1">
      <c r="A885" s="111"/>
    </row>
    <row r="886" spans="1:1">
      <c r="A886" s="111"/>
    </row>
    <row r="887" spans="1:1">
      <c r="A887" s="111"/>
    </row>
    <row r="888" spans="1:1">
      <c r="A888" s="111"/>
    </row>
    <row r="889" spans="1:1">
      <c r="A889" s="111"/>
    </row>
    <row r="890" spans="1:1">
      <c r="A890" s="111"/>
    </row>
    <row r="891" spans="1:1">
      <c r="A891" s="111"/>
    </row>
    <row r="892" spans="1:1">
      <c r="A892" s="111"/>
    </row>
    <row r="893" spans="1:1">
      <c r="A893" s="111"/>
    </row>
    <row r="894" spans="1:1">
      <c r="A894" s="111"/>
    </row>
    <row r="895" spans="1:1">
      <c r="A895" s="111"/>
    </row>
    <row r="896" spans="1:1">
      <c r="A896" s="111"/>
    </row>
    <row r="897" spans="1:1">
      <c r="A897" s="111"/>
    </row>
    <row r="898" spans="1:1">
      <c r="A898" s="111"/>
    </row>
    <row r="899" spans="1:1">
      <c r="A899" s="111"/>
    </row>
    <row r="900" spans="1:1">
      <c r="A900" s="111"/>
    </row>
    <row r="901" spans="1:1">
      <c r="A901" s="111"/>
    </row>
    <row r="902" spans="1:1">
      <c r="A902" s="111"/>
    </row>
    <row r="903" spans="1:1">
      <c r="A903" s="111"/>
    </row>
    <row r="904" spans="1:1">
      <c r="A904" s="111"/>
    </row>
    <row r="905" spans="1:1">
      <c r="A905" s="111"/>
    </row>
    <row r="906" spans="1:1">
      <c r="A906" s="111"/>
    </row>
    <row r="907" spans="1:1">
      <c r="A907" s="111"/>
    </row>
    <row r="908" spans="1:1">
      <c r="A908" s="111"/>
    </row>
    <row r="909" spans="1:1">
      <c r="A909" s="111"/>
    </row>
    <row r="910" spans="1:1">
      <c r="A910" s="111"/>
    </row>
    <row r="911" spans="1:1">
      <c r="A911" s="111"/>
    </row>
    <row r="912" spans="1:1">
      <c r="A912" s="111"/>
    </row>
    <row r="913" spans="1:1">
      <c r="A913" s="111"/>
    </row>
    <row r="914" spans="1:1">
      <c r="A914" s="111"/>
    </row>
    <row r="915" spans="1:1">
      <c r="A915" s="111"/>
    </row>
    <row r="916" spans="1:1">
      <c r="A916" s="111"/>
    </row>
    <row r="917" spans="1:1">
      <c r="A917" s="111"/>
    </row>
    <row r="918" spans="1:1">
      <c r="A918" s="111"/>
    </row>
    <row r="919" spans="1:1">
      <c r="A919" s="111"/>
    </row>
    <row r="920" spans="1:1">
      <c r="A920" s="111"/>
    </row>
    <row r="921" spans="1:1">
      <c r="A921" s="111"/>
    </row>
    <row r="922" spans="1:1">
      <c r="A922" s="111"/>
    </row>
    <row r="923" spans="1:1">
      <c r="A923" s="111"/>
    </row>
    <row r="924" spans="1:1">
      <c r="A924" s="111"/>
    </row>
    <row r="925" spans="1:1">
      <c r="A925" s="111"/>
    </row>
    <row r="926" spans="1:1">
      <c r="A926" s="111"/>
    </row>
    <row r="927" spans="1:1">
      <c r="A927" s="111"/>
    </row>
    <row r="928" spans="1:1">
      <c r="A928" s="111"/>
    </row>
    <row r="929" spans="1:1">
      <c r="A929" s="111"/>
    </row>
    <row r="930" spans="1:1">
      <c r="A930" s="111"/>
    </row>
    <row r="931" spans="1:1">
      <c r="A931" s="111"/>
    </row>
    <row r="932" spans="1:1">
      <c r="A932" s="111"/>
    </row>
    <row r="933" spans="1:1">
      <c r="A933" s="111"/>
    </row>
    <row r="934" spans="1:1">
      <c r="A934" s="111"/>
    </row>
    <row r="935" spans="1:1">
      <c r="A935" s="111"/>
    </row>
    <row r="936" spans="1:1">
      <c r="A936" s="111"/>
    </row>
    <row r="937" spans="1:1">
      <c r="A937" s="111"/>
    </row>
    <row r="938" spans="1:1">
      <c r="A938" s="111"/>
    </row>
    <row r="939" spans="1:1">
      <c r="A939" s="111"/>
    </row>
    <row r="940" spans="1:1">
      <c r="A940" s="111"/>
    </row>
    <row r="941" spans="1:1">
      <c r="A941" s="111"/>
    </row>
    <row r="942" spans="1:1">
      <c r="A942" s="111"/>
    </row>
    <row r="943" spans="1:1">
      <c r="A943" s="111"/>
    </row>
    <row r="944" spans="1:1">
      <c r="A944" s="111"/>
    </row>
    <row r="945" spans="1:1">
      <c r="A945" s="111"/>
    </row>
    <row r="946" spans="1:1">
      <c r="A946" s="111"/>
    </row>
    <row r="947" spans="1:1">
      <c r="A947" s="111"/>
    </row>
    <row r="948" spans="1:1">
      <c r="A948" s="111"/>
    </row>
    <row r="949" spans="1:1">
      <c r="A949" s="111"/>
    </row>
    <row r="950" spans="1:1">
      <c r="A950" s="111"/>
    </row>
    <row r="951" spans="1:1">
      <c r="A951" s="111"/>
    </row>
    <row r="952" spans="1:1">
      <c r="A952" s="111"/>
    </row>
    <row r="953" spans="1:1">
      <c r="A953" s="111"/>
    </row>
    <row r="954" spans="1:1">
      <c r="A954" s="111"/>
    </row>
    <row r="955" spans="1:1">
      <c r="A955" s="111"/>
    </row>
    <row r="956" spans="1:1">
      <c r="A956" s="111"/>
    </row>
    <row r="957" spans="1:1">
      <c r="A957" s="111"/>
    </row>
    <row r="958" spans="1:1">
      <c r="A958" s="111"/>
    </row>
    <row r="959" spans="1:1">
      <c r="A959" s="111"/>
    </row>
    <row r="960" spans="1:1">
      <c r="A960" s="111"/>
    </row>
    <row r="961" spans="1:1">
      <c r="A961" s="111"/>
    </row>
    <row r="962" spans="1:1">
      <c r="A962" s="111"/>
    </row>
    <row r="963" spans="1:1">
      <c r="A963" s="111"/>
    </row>
    <row r="964" spans="1:1">
      <c r="A964" s="111"/>
    </row>
    <row r="965" spans="1:1">
      <c r="A965" s="111"/>
    </row>
    <row r="966" spans="1:1">
      <c r="A966" s="111"/>
    </row>
    <row r="967" spans="1:1">
      <c r="A967" s="111"/>
    </row>
    <row r="968" spans="1:1">
      <c r="A968" s="111"/>
    </row>
    <row r="969" spans="1:1">
      <c r="A969" s="111"/>
    </row>
    <row r="970" spans="1:1">
      <c r="A970" s="111"/>
    </row>
    <row r="971" spans="1:1">
      <c r="A971" s="111"/>
    </row>
    <row r="972" spans="1:1">
      <c r="A972" s="111"/>
    </row>
    <row r="973" spans="1:1">
      <c r="A973" s="111"/>
    </row>
    <row r="974" spans="1:1">
      <c r="A974" s="111"/>
    </row>
    <row r="975" spans="1:1">
      <c r="A975" s="111"/>
    </row>
    <row r="976" spans="1:1">
      <c r="A976" s="111"/>
    </row>
    <row r="977" spans="1:1">
      <c r="A977" s="111"/>
    </row>
    <row r="978" spans="1:1">
      <c r="A978" s="111"/>
    </row>
    <row r="979" spans="1:1">
      <c r="A979" s="111"/>
    </row>
    <row r="980" spans="1:1">
      <c r="A980" s="111"/>
    </row>
    <row r="981" spans="1:1">
      <c r="A981" s="111"/>
    </row>
    <row r="982" spans="1:1">
      <c r="A982" s="111"/>
    </row>
    <row r="983" spans="1:1">
      <c r="A983" s="111"/>
    </row>
    <row r="984" spans="1:1">
      <c r="A984" s="111"/>
    </row>
    <row r="985" spans="1:1">
      <c r="A985" s="111"/>
    </row>
    <row r="986" spans="1:1">
      <c r="A986" s="111"/>
    </row>
    <row r="987" spans="1:1">
      <c r="A987" s="111"/>
    </row>
    <row r="988" spans="1:1">
      <c r="A988" s="111"/>
    </row>
    <row r="989" spans="1:1">
      <c r="A989" s="111"/>
    </row>
    <row r="990" spans="1:1">
      <c r="A990" s="111"/>
    </row>
    <row r="991" spans="1:1">
      <c r="A991" s="111"/>
    </row>
    <row r="992" spans="1:1">
      <c r="A992" s="111"/>
    </row>
    <row r="993" spans="1:1">
      <c r="A993" s="111"/>
    </row>
    <row r="994" spans="1:1">
      <c r="A994" s="111"/>
    </row>
    <row r="995" spans="1:1">
      <c r="A995" s="111"/>
    </row>
    <row r="996" spans="1:1">
      <c r="A996" s="111"/>
    </row>
    <row r="997" spans="1:1">
      <c r="A997" s="111"/>
    </row>
    <row r="998" spans="1:1">
      <c r="A998" s="111"/>
    </row>
    <row r="999" spans="1:1">
      <c r="A999" s="111"/>
    </row>
    <row r="1000" spans="1:1">
      <c r="A1000" s="111"/>
    </row>
    <row r="1001" spans="1:1">
      <c r="A1001" s="111"/>
    </row>
    <row r="1002" spans="1:1">
      <c r="A1002" s="111"/>
    </row>
    <row r="1003" spans="1:1">
      <c r="A1003" s="111"/>
    </row>
    <row r="1004" spans="1:1">
      <c r="A1004" s="111"/>
    </row>
    <row r="1005" spans="1:1">
      <c r="A1005" s="111"/>
    </row>
    <row r="1006" spans="1:1">
      <c r="A1006" s="111"/>
    </row>
    <row r="1007" spans="1:1">
      <c r="A1007" s="111"/>
    </row>
    <row r="1008" spans="1:1">
      <c r="A1008" s="111"/>
    </row>
    <row r="1009" spans="1:1">
      <c r="A1009" s="111"/>
    </row>
    <row r="1010" spans="1:1">
      <c r="A1010" s="111"/>
    </row>
    <row r="1011" spans="1:1">
      <c r="A1011" s="111"/>
    </row>
    <row r="1012" spans="1:1">
      <c r="A1012" s="111"/>
    </row>
    <row r="1013" spans="1:1">
      <c r="A1013" s="111"/>
    </row>
    <row r="1014" spans="1:1">
      <c r="A1014" s="111"/>
    </row>
    <row r="1015" spans="1:1">
      <c r="A1015" s="111"/>
    </row>
    <row r="1016" spans="1:1">
      <c r="A1016" s="111"/>
    </row>
    <row r="1017" spans="1:1">
      <c r="A1017" s="111"/>
    </row>
    <row r="1018" spans="1:1">
      <c r="A1018" s="111"/>
    </row>
    <row r="1019" spans="1:1">
      <c r="A1019" s="111"/>
    </row>
    <row r="1020" spans="1:1">
      <c r="A1020" s="111"/>
    </row>
    <row r="1021" spans="1:1">
      <c r="A1021" s="111"/>
    </row>
    <row r="1022" spans="1:1">
      <c r="A1022" s="111"/>
    </row>
    <row r="1023" spans="1:1">
      <c r="A1023" s="111"/>
    </row>
    <row r="1024" spans="1:1">
      <c r="A1024" s="111"/>
    </row>
    <row r="1025" spans="1:1">
      <c r="A1025" s="111"/>
    </row>
    <row r="1026" spans="1:1">
      <c r="A1026" s="111"/>
    </row>
    <row r="1027" spans="1:1">
      <c r="A1027" s="111"/>
    </row>
    <row r="1028" spans="1:1">
      <c r="A1028" s="111"/>
    </row>
    <row r="1029" spans="1:1">
      <c r="A1029" s="111"/>
    </row>
    <row r="1030" spans="1:1">
      <c r="A1030" s="111"/>
    </row>
    <row r="1031" spans="1:1">
      <c r="A1031" s="111"/>
    </row>
    <row r="1032" spans="1:1">
      <c r="A1032" s="111"/>
    </row>
    <row r="1033" spans="1:1">
      <c r="A1033" s="111"/>
    </row>
    <row r="1034" spans="1:1">
      <c r="A1034" s="111"/>
    </row>
    <row r="1035" spans="1:1">
      <c r="A1035" s="111"/>
    </row>
    <row r="1036" spans="1:1">
      <c r="A1036" s="111"/>
    </row>
    <row r="1037" spans="1:1">
      <c r="A1037" s="111"/>
    </row>
    <row r="1038" spans="1:1">
      <c r="A1038" s="111"/>
    </row>
    <row r="1039" spans="1:1">
      <c r="A1039" s="111"/>
    </row>
    <row r="1040" spans="1:1">
      <c r="A1040" s="111"/>
    </row>
    <row r="1041" spans="1:1">
      <c r="A1041" s="111"/>
    </row>
    <row r="1042" spans="1:1">
      <c r="A1042" s="111"/>
    </row>
    <row r="1043" spans="1:1">
      <c r="A1043" s="111"/>
    </row>
    <row r="1044" spans="1:1">
      <c r="A1044" s="111"/>
    </row>
    <row r="1045" spans="1:1">
      <c r="A1045" s="111"/>
    </row>
    <row r="1046" spans="1:1">
      <c r="A1046" s="111"/>
    </row>
    <row r="1047" spans="1:1">
      <c r="A1047" s="111"/>
    </row>
    <row r="1048" spans="1:1">
      <c r="A1048" s="111"/>
    </row>
    <row r="1049" spans="1:1">
      <c r="A1049" s="111"/>
    </row>
    <row r="1050" spans="1:1">
      <c r="A1050" s="111"/>
    </row>
    <row r="1051" spans="1:1">
      <c r="A1051" s="111"/>
    </row>
    <row r="1052" spans="1:1">
      <c r="A1052" s="111"/>
    </row>
    <row r="1053" spans="1:1">
      <c r="A1053" s="111"/>
    </row>
    <row r="1054" spans="1:1">
      <c r="A1054" s="111"/>
    </row>
    <row r="1055" spans="1:1">
      <c r="A1055" s="111"/>
    </row>
    <row r="1056" spans="1:1">
      <c r="A1056" s="111"/>
    </row>
    <row r="1057" spans="1:1">
      <c r="A1057" s="111"/>
    </row>
    <row r="1058" spans="1:1">
      <c r="A1058" s="111"/>
    </row>
    <row r="1059" spans="1:1">
      <c r="A1059" s="111"/>
    </row>
    <row r="1060" spans="1:1">
      <c r="A1060" s="111"/>
    </row>
    <row r="1061" spans="1:1">
      <c r="A1061" s="111"/>
    </row>
    <row r="1062" spans="1:1">
      <c r="A1062" s="111"/>
    </row>
    <row r="1063" spans="1:1">
      <c r="A1063" s="111"/>
    </row>
    <row r="1064" spans="1:1">
      <c r="A1064" s="111"/>
    </row>
    <row r="1065" spans="1:1">
      <c r="A1065" s="111"/>
    </row>
    <row r="1066" spans="1:1">
      <c r="A1066" s="111"/>
    </row>
    <row r="1067" spans="1:1">
      <c r="A1067" s="111"/>
    </row>
    <row r="1068" spans="1:1">
      <c r="A1068" s="111"/>
    </row>
    <row r="1069" spans="1:1">
      <c r="A1069" s="111"/>
    </row>
    <row r="1070" spans="1:1">
      <c r="A1070" s="111"/>
    </row>
    <row r="1071" spans="1:1">
      <c r="A1071" s="111"/>
    </row>
    <row r="1072" spans="1:1">
      <c r="A1072" s="111"/>
    </row>
    <row r="1073" spans="1:1">
      <c r="A1073" s="111"/>
    </row>
    <row r="1074" spans="1:1">
      <c r="A1074" s="111"/>
    </row>
    <row r="1075" spans="1:1">
      <c r="A1075" s="111"/>
    </row>
    <row r="1076" spans="1:1">
      <c r="A1076" s="111"/>
    </row>
    <row r="1077" spans="1:1">
      <c r="A1077" s="111"/>
    </row>
    <row r="1078" spans="1:1">
      <c r="A1078" s="111"/>
    </row>
    <row r="1079" spans="1:1">
      <c r="A1079" s="111"/>
    </row>
    <row r="1080" spans="1:1">
      <c r="A1080" s="111"/>
    </row>
    <row r="1081" spans="1:1">
      <c r="A1081" s="111"/>
    </row>
    <row r="1082" spans="1:1">
      <c r="A1082" s="111"/>
    </row>
    <row r="1083" spans="1:1">
      <c r="A1083" s="111"/>
    </row>
    <row r="1084" spans="1:1">
      <c r="A1084" s="111"/>
    </row>
    <row r="1085" spans="1:1">
      <c r="A1085" s="111"/>
    </row>
    <row r="1086" spans="1:1">
      <c r="A1086" s="111"/>
    </row>
    <row r="1087" spans="1:1">
      <c r="A1087" s="111"/>
    </row>
    <row r="1088" spans="1:1">
      <c r="A1088" s="111"/>
    </row>
    <row r="1089" spans="1:1">
      <c r="A1089" s="111"/>
    </row>
    <row r="1090" spans="1:1">
      <c r="A1090" s="111"/>
    </row>
    <row r="1091" spans="1:1">
      <c r="A1091" s="111"/>
    </row>
    <row r="1092" spans="1:1">
      <c r="A1092" s="111"/>
    </row>
    <row r="1093" spans="1:1">
      <c r="A1093" s="111"/>
    </row>
    <row r="1094" spans="1:1">
      <c r="A1094" s="111"/>
    </row>
    <row r="1095" spans="1:1">
      <c r="A1095" s="111"/>
    </row>
    <row r="1096" spans="1:1">
      <c r="A1096" s="111"/>
    </row>
    <row r="1097" spans="1:1">
      <c r="A1097" s="111"/>
    </row>
    <row r="1098" spans="1:1">
      <c r="A1098" s="111"/>
    </row>
    <row r="1099" spans="1:1">
      <c r="A1099" s="111"/>
    </row>
    <row r="1100" spans="1:1">
      <c r="A1100" s="111"/>
    </row>
    <row r="1101" spans="1:1">
      <c r="A1101" s="111"/>
    </row>
    <row r="1102" spans="1:1">
      <c r="A1102" s="111"/>
    </row>
    <row r="1103" spans="1:1">
      <c r="A1103" s="111"/>
    </row>
    <row r="1104" spans="1:1">
      <c r="A1104" s="111"/>
    </row>
    <row r="1105" spans="1:1">
      <c r="A1105" s="111"/>
    </row>
    <row r="1106" spans="1:1">
      <c r="A1106" s="111"/>
    </row>
    <row r="1107" spans="1:1">
      <c r="A1107" s="111"/>
    </row>
    <row r="1108" spans="1:1">
      <c r="A1108" s="111"/>
    </row>
    <row r="1109" spans="1:1">
      <c r="A1109" s="111"/>
    </row>
    <row r="1110" spans="1:1">
      <c r="A1110" s="111"/>
    </row>
    <row r="1111" spans="1:1">
      <c r="A1111" s="111"/>
    </row>
    <row r="1112" spans="1:1">
      <c r="A1112" s="111"/>
    </row>
    <row r="1113" spans="1:1">
      <c r="A1113" s="111"/>
    </row>
    <row r="1114" spans="1:1">
      <c r="A1114" s="111"/>
    </row>
    <row r="1115" spans="1:1">
      <c r="A1115" s="111"/>
    </row>
    <row r="1116" spans="1:1">
      <c r="A1116" s="111"/>
    </row>
    <row r="1117" spans="1:1">
      <c r="A1117" s="111"/>
    </row>
    <row r="1118" spans="1:1">
      <c r="A1118" s="111"/>
    </row>
    <row r="1119" spans="1:1">
      <c r="A1119" s="111"/>
    </row>
    <row r="1120" spans="1:1">
      <c r="A1120" s="111"/>
    </row>
    <row r="1121" spans="1:1">
      <c r="A1121" s="111"/>
    </row>
    <row r="1122" spans="1:1">
      <c r="A1122" s="111"/>
    </row>
    <row r="1123" spans="1:1">
      <c r="A1123" s="111"/>
    </row>
    <row r="1124" spans="1:1">
      <c r="A1124" s="111"/>
    </row>
    <row r="1125" spans="1:1">
      <c r="A1125" s="111"/>
    </row>
    <row r="1126" spans="1:1">
      <c r="A1126" s="111"/>
    </row>
    <row r="1127" spans="1:1">
      <c r="A1127" s="111"/>
    </row>
    <row r="1128" spans="1:1">
      <c r="A1128" s="111"/>
    </row>
    <row r="1129" spans="1:1">
      <c r="A1129" s="111"/>
    </row>
    <row r="1130" spans="1:1">
      <c r="A1130" s="111"/>
    </row>
    <row r="1131" spans="1:1">
      <c r="A1131" s="111"/>
    </row>
    <row r="1132" spans="1:1">
      <c r="A1132" s="111"/>
    </row>
    <row r="1133" spans="1:1">
      <c r="A1133" s="111"/>
    </row>
    <row r="1134" spans="1:1">
      <c r="A1134" s="111"/>
    </row>
    <row r="1135" spans="1:1">
      <c r="A1135" s="111"/>
    </row>
    <row r="1136" spans="1:1">
      <c r="A1136" s="111"/>
    </row>
    <row r="1137" spans="1:1">
      <c r="A1137" s="111"/>
    </row>
    <row r="1138" spans="1:1">
      <c r="A1138" s="111"/>
    </row>
    <row r="1139" spans="1:1">
      <c r="A1139" s="111"/>
    </row>
    <row r="1140" spans="1:1">
      <c r="A1140" s="111"/>
    </row>
    <row r="1141" spans="1:1">
      <c r="A1141" s="111"/>
    </row>
    <row r="1142" spans="1:1">
      <c r="A1142" s="111"/>
    </row>
    <row r="1143" spans="1:1">
      <c r="A1143" s="111"/>
    </row>
    <row r="1144" spans="1:1">
      <c r="A1144" s="111"/>
    </row>
    <row r="1145" spans="1:1">
      <c r="A1145" s="111"/>
    </row>
    <row r="1146" spans="1:1">
      <c r="A1146" s="111"/>
    </row>
    <row r="1147" spans="1:1">
      <c r="A1147" s="111"/>
    </row>
    <row r="1148" spans="1:1">
      <c r="A1148" s="111"/>
    </row>
    <row r="1149" spans="1:1">
      <c r="A1149" s="111"/>
    </row>
    <row r="1150" spans="1:1">
      <c r="A1150" s="111"/>
    </row>
    <row r="1151" spans="1:1">
      <c r="A1151" s="111"/>
    </row>
    <row r="1152" spans="1:1">
      <c r="A1152" s="111"/>
    </row>
    <row r="1153" spans="1:1">
      <c r="A1153" s="111"/>
    </row>
    <row r="1154" spans="1:1">
      <c r="A1154" s="111"/>
    </row>
    <row r="1155" spans="1:1">
      <c r="A1155" s="111"/>
    </row>
    <row r="1156" spans="1:1">
      <c r="A1156" s="111"/>
    </row>
    <row r="1157" spans="1:1">
      <c r="A1157" s="111"/>
    </row>
    <row r="1158" spans="1:1">
      <c r="A1158" s="111"/>
    </row>
    <row r="1159" spans="1:1">
      <c r="A1159" s="111"/>
    </row>
    <row r="1160" spans="1:1">
      <c r="A1160" s="111"/>
    </row>
    <row r="1161" spans="1:1">
      <c r="A1161" s="111"/>
    </row>
    <row r="1162" spans="1:1">
      <c r="A1162" s="111"/>
    </row>
    <row r="1163" spans="1:1">
      <c r="A1163" s="111"/>
    </row>
    <row r="1164" spans="1:1">
      <c r="A1164" s="111"/>
    </row>
    <row r="1165" spans="1:1">
      <c r="A1165" s="111"/>
    </row>
    <row r="1166" spans="1:1">
      <c r="A1166" s="111"/>
    </row>
    <row r="1167" spans="1:1">
      <c r="A1167" s="111"/>
    </row>
    <row r="1168" spans="1:1">
      <c r="A1168" s="111"/>
    </row>
    <row r="1169" spans="1:1">
      <c r="A1169" s="111"/>
    </row>
    <row r="1170" spans="1:1">
      <c r="A1170" s="111"/>
    </row>
    <row r="1171" spans="1:1">
      <c r="A1171" s="111"/>
    </row>
    <row r="1172" spans="1:1">
      <c r="A1172" s="111"/>
    </row>
    <row r="1173" spans="1:1">
      <c r="A1173" s="111"/>
    </row>
    <row r="1174" spans="1:1">
      <c r="A1174" s="111"/>
    </row>
    <row r="1175" spans="1:1">
      <c r="A1175" s="111"/>
    </row>
    <row r="1176" spans="1:1">
      <c r="A1176" s="111"/>
    </row>
    <row r="1177" spans="1:1">
      <c r="A1177" s="111"/>
    </row>
    <row r="1178" spans="1:1">
      <c r="A1178" s="111"/>
    </row>
    <row r="1179" spans="1:1">
      <c r="A1179" s="111"/>
    </row>
    <row r="1180" spans="1:1">
      <c r="A1180" s="111"/>
    </row>
    <row r="1181" spans="1:1">
      <c r="A1181" s="111"/>
    </row>
    <row r="1182" spans="1:1">
      <c r="A1182" s="111"/>
    </row>
    <row r="1183" spans="1:1">
      <c r="A1183" s="111"/>
    </row>
    <row r="1184" spans="1:1">
      <c r="A1184" s="111"/>
    </row>
    <row r="1185" spans="1:1">
      <c r="A1185" s="111"/>
    </row>
    <row r="1186" spans="1:1">
      <c r="A1186" s="111"/>
    </row>
    <row r="1187" spans="1:1">
      <c r="A1187" s="111"/>
    </row>
    <row r="1188" spans="1:1">
      <c r="A1188" s="111"/>
    </row>
    <row r="1189" spans="1:1">
      <c r="A1189" s="111"/>
    </row>
    <row r="1190" spans="1:1">
      <c r="A1190" s="111"/>
    </row>
    <row r="1191" spans="1:1">
      <c r="A1191" s="111"/>
    </row>
    <row r="1192" spans="1:1">
      <c r="A1192" s="111"/>
    </row>
    <row r="1193" spans="1:1">
      <c r="A1193" s="111"/>
    </row>
    <row r="1194" spans="1:1">
      <c r="A1194" s="111"/>
    </row>
    <row r="1195" spans="1:1">
      <c r="A1195" s="111"/>
    </row>
    <row r="1196" spans="1:1">
      <c r="A1196" s="111"/>
    </row>
    <row r="1197" spans="1:1">
      <c r="A1197" s="111"/>
    </row>
    <row r="1198" spans="1:1">
      <c r="A1198" s="111"/>
    </row>
    <row r="1199" spans="1:1">
      <c r="A1199" s="111"/>
    </row>
    <row r="1200" spans="1:1">
      <c r="A1200" s="111"/>
    </row>
    <row r="1201" spans="1:1">
      <c r="A1201" s="111"/>
    </row>
    <row r="1202" spans="1:1">
      <c r="A1202" s="111"/>
    </row>
    <row r="1203" spans="1:1">
      <c r="A1203" s="111"/>
    </row>
    <row r="1204" spans="1:1">
      <c r="A1204" s="111"/>
    </row>
    <row r="1205" spans="1:1">
      <c r="A1205" s="111"/>
    </row>
    <row r="1206" spans="1:1">
      <c r="A1206" s="111"/>
    </row>
    <row r="1207" spans="1:1">
      <c r="A1207" s="111"/>
    </row>
    <row r="1208" spans="1:1">
      <c r="A1208" s="111"/>
    </row>
    <row r="1209" spans="1:1">
      <c r="A1209" s="111"/>
    </row>
    <row r="1210" spans="1:1">
      <c r="A1210" s="111"/>
    </row>
    <row r="1211" spans="1:1">
      <c r="A1211" s="111"/>
    </row>
    <row r="1212" spans="1:1">
      <c r="A1212" s="111"/>
    </row>
    <row r="1213" spans="1:1">
      <c r="A1213" s="111"/>
    </row>
    <row r="1214" spans="1:1">
      <c r="A1214" s="111"/>
    </row>
    <row r="1215" spans="1:1">
      <c r="A1215" s="111"/>
    </row>
    <row r="1216" spans="1:1">
      <c r="A1216" s="111"/>
    </row>
    <row r="1217" spans="1:1">
      <c r="A1217" s="111"/>
    </row>
    <row r="1218" spans="1:1">
      <c r="A1218" s="111"/>
    </row>
    <row r="1219" spans="1:1">
      <c r="A1219" s="111"/>
    </row>
    <row r="1220" spans="1:1">
      <c r="A1220" s="111"/>
    </row>
    <row r="1221" spans="1:1">
      <c r="A1221" s="111"/>
    </row>
    <row r="1222" spans="1:1">
      <c r="A1222" s="111"/>
    </row>
    <row r="1223" spans="1:1">
      <c r="A1223" s="111"/>
    </row>
    <row r="1224" spans="1:1">
      <c r="A1224" s="111"/>
    </row>
    <row r="1225" spans="1:1">
      <c r="A1225" s="111"/>
    </row>
    <row r="1226" spans="1:1">
      <c r="A1226" s="111"/>
    </row>
    <row r="1227" spans="1:1">
      <c r="A1227" s="111"/>
    </row>
    <row r="1228" spans="1:1">
      <c r="A1228" s="111"/>
    </row>
    <row r="1229" spans="1:1">
      <c r="A1229" s="111"/>
    </row>
    <row r="1230" spans="1:1">
      <c r="A1230" s="111"/>
    </row>
    <row r="1231" spans="1:1">
      <c r="A1231" s="111"/>
    </row>
    <row r="1232" spans="1:1">
      <c r="A1232" s="111"/>
    </row>
    <row r="1233" spans="1:1">
      <c r="A1233" s="111"/>
    </row>
    <row r="1234" spans="1:1">
      <c r="A1234" s="111"/>
    </row>
    <row r="1235" spans="1:1">
      <c r="A1235" s="111"/>
    </row>
    <row r="1236" spans="1:1">
      <c r="A1236" s="111"/>
    </row>
    <row r="1237" spans="1:1">
      <c r="A1237" s="111"/>
    </row>
    <row r="1238" spans="1:1">
      <c r="A1238" s="111"/>
    </row>
    <row r="1239" spans="1:1">
      <c r="A1239" s="111"/>
    </row>
    <row r="1240" spans="1:1">
      <c r="A1240" s="111"/>
    </row>
    <row r="1241" spans="1:1">
      <c r="A1241" s="111"/>
    </row>
    <row r="1242" spans="1:1">
      <c r="A1242" s="111"/>
    </row>
    <row r="1243" spans="1:1">
      <c r="A1243" s="111"/>
    </row>
    <row r="1244" spans="1:1">
      <c r="A1244" s="111"/>
    </row>
    <row r="1245" spans="1:1">
      <c r="A1245" s="111"/>
    </row>
    <row r="1246" spans="1:1">
      <c r="A1246" s="111"/>
    </row>
    <row r="1247" spans="1:1">
      <c r="A1247" s="111"/>
    </row>
    <row r="1248" spans="1:1">
      <c r="A1248" s="111"/>
    </row>
    <row r="1249" spans="1:1">
      <c r="A1249" s="111"/>
    </row>
    <row r="1250" spans="1:1">
      <c r="A1250" s="111"/>
    </row>
    <row r="1251" spans="1:1">
      <c r="A1251" s="111"/>
    </row>
    <row r="1252" spans="1:1">
      <c r="A1252" s="111"/>
    </row>
    <row r="1253" spans="1:1">
      <c r="A1253" s="111"/>
    </row>
    <row r="1254" spans="1:1">
      <c r="A1254" s="111"/>
    </row>
    <row r="1255" spans="1:1">
      <c r="A1255" s="111"/>
    </row>
    <row r="1256" spans="1:1">
      <c r="A1256" s="111"/>
    </row>
    <row r="1257" spans="1:1">
      <c r="A1257" s="111"/>
    </row>
    <row r="1258" spans="1:1">
      <c r="A1258" s="111"/>
    </row>
    <row r="1259" spans="1:1">
      <c r="A1259" s="111"/>
    </row>
    <row r="1260" spans="1:1">
      <c r="A1260" s="111"/>
    </row>
    <row r="1261" spans="1:1">
      <c r="A1261" s="111"/>
    </row>
    <row r="1262" spans="1:1">
      <c r="A1262" s="111"/>
    </row>
    <row r="1263" spans="1:1">
      <c r="A1263" s="111"/>
    </row>
    <row r="1264" spans="1:1">
      <c r="A1264" s="111"/>
    </row>
    <row r="1265" spans="1:1">
      <c r="A1265" s="111"/>
    </row>
    <row r="1266" spans="1:1">
      <c r="A1266" s="111"/>
    </row>
    <row r="1267" spans="1:1">
      <c r="A1267" s="111"/>
    </row>
    <row r="1268" spans="1:1">
      <c r="A1268" s="111"/>
    </row>
    <row r="1269" spans="1:1">
      <c r="A1269" s="111"/>
    </row>
    <row r="1270" spans="1:1">
      <c r="A1270" s="111"/>
    </row>
    <row r="1271" spans="1:1">
      <c r="A1271" s="111"/>
    </row>
    <row r="1272" spans="1:1">
      <c r="A1272" s="111"/>
    </row>
    <row r="1273" spans="1:1">
      <c r="A1273" s="111"/>
    </row>
    <row r="1274" spans="1:1">
      <c r="A1274" s="111"/>
    </row>
    <row r="1275" spans="1:1">
      <c r="A1275" s="111"/>
    </row>
    <row r="1276" spans="1:1">
      <c r="A1276" s="111"/>
    </row>
    <row r="1277" spans="1:1">
      <c r="A1277" s="111"/>
    </row>
    <row r="1278" spans="1:1">
      <c r="A1278" s="111"/>
    </row>
    <row r="1279" spans="1:1">
      <c r="A1279" s="111"/>
    </row>
    <row r="1280" spans="1:1">
      <c r="A1280" s="111"/>
    </row>
    <row r="1281" spans="1:1">
      <c r="A1281" s="111"/>
    </row>
    <row r="1282" spans="1:1">
      <c r="A1282" s="111"/>
    </row>
    <row r="1283" spans="1:1">
      <c r="A1283" s="111"/>
    </row>
    <row r="1284" spans="1:1">
      <c r="A1284" s="111"/>
    </row>
    <row r="1285" spans="1:1">
      <c r="A1285" s="111"/>
    </row>
    <row r="1286" spans="1:1">
      <c r="A1286" s="111"/>
    </row>
    <row r="1287" spans="1:1">
      <c r="A1287" s="111"/>
    </row>
    <row r="1288" spans="1:1">
      <c r="A1288" s="111"/>
    </row>
    <row r="1289" spans="1:1">
      <c r="A1289" s="111"/>
    </row>
    <row r="1290" spans="1:1">
      <c r="A1290" s="111"/>
    </row>
    <row r="1291" spans="1:1">
      <c r="A1291" s="111"/>
    </row>
    <row r="1292" spans="1:1">
      <c r="A1292" s="111"/>
    </row>
    <row r="1293" spans="1:1">
      <c r="A1293" s="111"/>
    </row>
    <row r="1294" spans="1:1">
      <c r="A1294" s="111"/>
    </row>
    <row r="1295" spans="1:1">
      <c r="A1295" s="111"/>
    </row>
    <row r="1296" spans="1:1">
      <c r="A1296" s="111"/>
    </row>
    <row r="1297" spans="1:1">
      <c r="A1297" s="111"/>
    </row>
    <row r="1298" spans="1:1">
      <c r="A1298" s="111"/>
    </row>
    <row r="1299" spans="1:1">
      <c r="A1299" s="111"/>
    </row>
    <row r="1300" spans="1:1">
      <c r="A1300" s="111"/>
    </row>
    <row r="1301" spans="1:1">
      <c r="A1301" s="111"/>
    </row>
    <row r="1302" spans="1:1">
      <c r="A1302" s="111"/>
    </row>
    <row r="1303" spans="1:1">
      <c r="A1303" s="111"/>
    </row>
    <row r="1304" spans="1:1">
      <c r="A1304" s="111"/>
    </row>
    <row r="1305" spans="1:1">
      <c r="A1305" s="111"/>
    </row>
    <row r="1306" spans="1:1">
      <c r="A1306" s="111"/>
    </row>
    <row r="1307" spans="1:1">
      <c r="A1307" s="111"/>
    </row>
    <row r="1308" spans="1:1">
      <c r="A1308" s="111"/>
    </row>
    <row r="1309" spans="1:1">
      <c r="A1309" s="111"/>
    </row>
    <row r="1310" spans="1:1">
      <c r="A1310" s="111"/>
    </row>
    <row r="1311" spans="1:1">
      <c r="A1311" s="111"/>
    </row>
    <row r="1312" spans="1:1">
      <c r="A1312" s="111"/>
    </row>
    <row r="1313" spans="1:1">
      <c r="A1313" s="111"/>
    </row>
    <row r="1314" spans="1:1">
      <c r="A1314" s="111"/>
    </row>
    <row r="1315" spans="1:1">
      <c r="A1315" s="111"/>
    </row>
    <row r="1316" spans="1:1">
      <c r="A1316" s="111"/>
    </row>
    <row r="1317" spans="1:1">
      <c r="A1317" s="111"/>
    </row>
    <row r="1318" spans="1:1">
      <c r="A1318" s="111"/>
    </row>
    <row r="1319" spans="1:1">
      <c r="A1319" s="111"/>
    </row>
    <row r="1320" spans="1:1">
      <c r="A1320" s="111"/>
    </row>
    <row r="1321" spans="1:1">
      <c r="A1321" s="111"/>
    </row>
    <row r="1322" spans="1:1">
      <c r="A1322" s="111"/>
    </row>
    <row r="1323" spans="1:1">
      <c r="A1323" s="111"/>
    </row>
    <row r="1324" spans="1:1">
      <c r="A1324" s="111"/>
    </row>
    <row r="1325" spans="1:1">
      <c r="A1325" s="111"/>
    </row>
    <row r="1326" spans="1:1">
      <c r="A1326" s="111"/>
    </row>
    <row r="1327" spans="1:1">
      <c r="A1327" s="111"/>
    </row>
    <row r="1328" spans="1:1">
      <c r="A1328" s="111"/>
    </row>
    <row r="1329" spans="1:1">
      <c r="A1329" s="111"/>
    </row>
    <row r="1330" spans="1:1">
      <c r="A1330" s="111"/>
    </row>
    <row r="1331" spans="1:1">
      <c r="A1331" s="111"/>
    </row>
    <row r="1332" spans="1:1">
      <c r="A1332" s="111"/>
    </row>
    <row r="1333" spans="1:1">
      <c r="A1333" s="111"/>
    </row>
    <row r="1334" spans="1:1">
      <c r="A1334" s="111"/>
    </row>
    <row r="1335" spans="1:1">
      <c r="A1335" s="111"/>
    </row>
    <row r="1336" spans="1:1">
      <c r="A1336" s="111"/>
    </row>
    <row r="1337" spans="1:1">
      <c r="A1337" s="111"/>
    </row>
    <row r="1338" spans="1:1">
      <c r="A1338" s="111"/>
    </row>
    <row r="1339" spans="1:1">
      <c r="A1339" s="111"/>
    </row>
    <row r="1340" spans="1:1">
      <c r="A1340" s="111"/>
    </row>
    <row r="1341" spans="1:1">
      <c r="A1341" s="111"/>
    </row>
    <row r="1342" spans="1:1">
      <c r="A1342" s="111"/>
    </row>
    <row r="1343" spans="1:1">
      <c r="A1343" s="111"/>
    </row>
    <row r="1344" spans="1:1">
      <c r="A1344" s="111"/>
    </row>
    <row r="1345" spans="1:1">
      <c r="A1345" s="111"/>
    </row>
    <row r="1346" spans="1:1">
      <c r="A1346" s="111"/>
    </row>
    <row r="1347" spans="1:1">
      <c r="A1347" s="111"/>
    </row>
    <row r="1348" spans="1:1">
      <c r="A1348" s="111"/>
    </row>
    <row r="1349" spans="1:1">
      <c r="A1349" s="111"/>
    </row>
    <row r="1350" spans="1:1">
      <c r="A1350" s="111"/>
    </row>
    <row r="1351" spans="1:1">
      <c r="A1351" s="111"/>
    </row>
    <row r="1352" spans="1:1">
      <c r="A1352" s="111"/>
    </row>
    <row r="1353" spans="1:1">
      <c r="A1353" s="111"/>
    </row>
    <row r="1354" spans="1:1">
      <c r="A1354" s="111"/>
    </row>
    <row r="1355" spans="1:1">
      <c r="A1355" s="111"/>
    </row>
    <row r="1356" spans="1:1">
      <c r="A1356" s="111"/>
    </row>
    <row r="1357" spans="1:1">
      <c r="A1357" s="111"/>
    </row>
    <row r="1358" spans="1:1">
      <c r="A1358" s="111"/>
    </row>
    <row r="1359" spans="1:1">
      <c r="A1359" s="111"/>
    </row>
    <row r="1360" spans="1:1">
      <c r="A1360" s="111"/>
    </row>
    <row r="1361" spans="1:1">
      <c r="A1361" s="111"/>
    </row>
    <row r="1362" spans="1:1">
      <c r="A1362" s="111"/>
    </row>
    <row r="1363" spans="1:1">
      <c r="A1363" s="111"/>
    </row>
    <row r="1364" spans="1:1">
      <c r="A1364" s="111"/>
    </row>
    <row r="1365" spans="1:1">
      <c r="A1365" s="111"/>
    </row>
    <row r="1366" spans="1:1">
      <c r="A1366" s="111"/>
    </row>
    <row r="1367" spans="1:1">
      <c r="A1367" s="111"/>
    </row>
    <row r="1368" spans="1:1">
      <c r="A1368" s="111"/>
    </row>
    <row r="1369" spans="1:1">
      <c r="A1369" s="111"/>
    </row>
    <row r="1370" spans="1:1">
      <c r="A1370" s="111"/>
    </row>
    <row r="1371" spans="1:1">
      <c r="A1371" s="111"/>
    </row>
    <row r="1372" spans="1:1">
      <c r="A1372" s="111"/>
    </row>
    <row r="1373" spans="1:1">
      <c r="A1373" s="111"/>
    </row>
    <row r="1374" spans="1:1">
      <c r="A1374" s="111"/>
    </row>
    <row r="1375" spans="1:1">
      <c r="A1375" s="111"/>
    </row>
    <row r="1376" spans="1:1">
      <c r="A1376" s="111"/>
    </row>
    <row r="1377" spans="1:1">
      <c r="A1377" s="111"/>
    </row>
    <row r="1378" spans="1:1">
      <c r="A1378" s="111"/>
    </row>
    <row r="1379" spans="1:1">
      <c r="A1379" s="111"/>
    </row>
    <row r="1380" spans="1:1">
      <c r="A1380" s="111"/>
    </row>
    <row r="1381" spans="1:1">
      <c r="A1381" s="111"/>
    </row>
    <row r="1382" spans="1:1">
      <c r="A1382" s="111"/>
    </row>
    <row r="1383" spans="1:1">
      <c r="A1383" s="111"/>
    </row>
    <row r="1384" spans="1:1">
      <c r="A1384" s="111"/>
    </row>
    <row r="1385" spans="1:1">
      <c r="A1385" s="111"/>
    </row>
    <row r="1386" spans="1:1">
      <c r="A1386" s="111"/>
    </row>
    <row r="1387" spans="1:1">
      <c r="A1387" s="111"/>
    </row>
    <row r="1388" spans="1:1">
      <c r="A1388" s="111"/>
    </row>
    <row r="1389" spans="1:1">
      <c r="A1389" s="111"/>
    </row>
    <row r="1390" spans="1:1">
      <c r="A1390" s="111"/>
    </row>
    <row r="1391" spans="1:1">
      <c r="A1391" s="111"/>
    </row>
    <row r="1392" spans="1:1">
      <c r="A1392" s="111"/>
    </row>
    <row r="1393" spans="1:1">
      <c r="A1393" s="111"/>
    </row>
    <row r="1394" spans="1:1">
      <c r="A1394" s="111"/>
    </row>
    <row r="1395" spans="1:1">
      <c r="A1395" s="111"/>
    </row>
    <row r="1396" spans="1:1">
      <c r="A1396" s="111"/>
    </row>
    <row r="1397" spans="1:1">
      <c r="A1397" s="111"/>
    </row>
    <row r="1398" spans="1:1">
      <c r="A1398" s="111"/>
    </row>
    <row r="1399" spans="1:1">
      <c r="A1399" s="111"/>
    </row>
    <row r="1400" spans="1:1">
      <c r="A1400" s="111"/>
    </row>
    <row r="1401" spans="1:1">
      <c r="A1401" s="111"/>
    </row>
    <row r="1402" spans="1:1">
      <c r="A1402" s="111"/>
    </row>
    <row r="1403" spans="1:1">
      <c r="A1403" s="111"/>
    </row>
    <row r="1404" spans="1:1">
      <c r="A1404" s="111"/>
    </row>
    <row r="1405" spans="1:1">
      <c r="A1405" s="111"/>
    </row>
    <row r="1406" spans="1:1">
      <c r="A1406" s="111"/>
    </row>
    <row r="1407" spans="1:1">
      <c r="A1407" s="111"/>
    </row>
    <row r="1408" spans="1:1">
      <c r="A1408" s="111"/>
    </row>
    <row r="1409" spans="1:1">
      <c r="A1409" s="111"/>
    </row>
    <row r="1410" spans="1:1">
      <c r="A1410" s="111"/>
    </row>
    <row r="1411" spans="1:1">
      <c r="A1411" s="111"/>
    </row>
    <row r="1412" spans="1:1">
      <c r="A1412" s="111"/>
    </row>
    <row r="1413" spans="1:1">
      <c r="A1413" s="111"/>
    </row>
    <row r="1414" spans="1:1">
      <c r="A1414" s="111"/>
    </row>
    <row r="1415" spans="1:1">
      <c r="A1415" s="111"/>
    </row>
    <row r="1416" spans="1:1">
      <c r="A1416" s="111"/>
    </row>
    <row r="1417" spans="1:1">
      <c r="A1417" s="111"/>
    </row>
    <row r="1418" spans="1:1">
      <c r="A1418" s="111"/>
    </row>
    <row r="1419" spans="1:1">
      <c r="A1419" s="111"/>
    </row>
    <row r="1420" spans="1:1">
      <c r="A1420" s="111"/>
    </row>
    <row r="1421" spans="1:1">
      <c r="A1421" s="111"/>
    </row>
    <row r="1422" spans="1:1">
      <c r="A1422" s="111"/>
    </row>
    <row r="1423" spans="1:1">
      <c r="A1423" s="111"/>
    </row>
    <row r="1424" spans="1:1">
      <c r="A1424" s="111"/>
    </row>
    <row r="1425" spans="1:1">
      <c r="A1425" s="111"/>
    </row>
    <row r="1426" spans="1:1">
      <c r="A1426" s="111"/>
    </row>
    <row r="1427" spans="1:1">
      <c r="A1427" s="111"/>
    </row>
    <row r="1428" spans="1:1">
      <c r="A1428" s="111"/>
    </row>
    <row r="1429" spans="1:1">
      <c r="A1429" s="111"/>
    </row>
    <row r="1430" spans="1:1">
      <c r="A1430" s="111"/>
    </row>
    <row r="1431" spans="1:1">
      <c r="A1431" s="111"/>
    </row>
    <row r="1432" spans="1:1">
      <c r="A1432" s="111"/>
    </row>
    <row r="1433" spans="1:1">
      <c r="A1433" s="111"/>
    </row>
    <row r="1434" spans="1:1">
      <c r="A1434" s="111"/>
    </row>
    <row r="1435" spans="1:1">
      <c r="A1435" s="111"/>
    </row>
    <row r="1436" spans="1:1">
      <c r="A1436" s="111"/>
    </row>
    <row r="1437" spans="1:1">
      <c r="A1437" s="111"/>
    </row>
    <row r="1438" spans="1:1">
      <c r="A1438" s="111"/>
    </row>
    <row r="1439" spans="1:1">
      <c r="A1439" s="111"/>
    </row>
    <row r="1440" spans="1:1">
      <c r="A1440" s="111"/>
    </row>
    <row r="1441" spans="1:1">
      <c r="A1441" s="111"/>
    </row>
    <row r="1442" spans="1:1">
      <c r="A1442" s="111"/>
    </row>
    <row r="1443" spans="1:1">
      <c r="A1443" s="111"/>
    </row>
    <row r="1444" spans="1:1">
      <c r="A1444" s="111"/>
    </row>
    <row r="1445" spans="1:1">
      <c r="A1445" s="111"/>
    </row>
    <row r="1446" spans="1:1">
      <c r="A1446" s="111"/>
    </row>
    <row r="1447" spans="1:1">
      <c r="A1447" s="111"/>
    </row>
    <row r="1448" spans="1:1">
      <c r="A1448" s="111"/>
    </row>
    <row r="1449" spans="1:1">
      <c r="A1449" s="111"/>
    </row>
    <row r="1450" spans="1:1">
      <c r="A1450" s="111"/>
    </row>
    <row r="1451" spans="1:1">
      <c r="A1451" s="111"/>
    </row>
    <row r="1452" spans="1:1">
      <c r="A1452" s="111"/>
    </row>
    <row r="1453" spans="1:1">
      <c r="A1453" s="111"/>
    </row>
    <row r="1454" spans="1:1">
      <c r="A1454" s="111"/>
    </row>
    <row r="1455" spans="1:1">
      <c r="A1455" s="111"/>
    </row>
    <row r="1456" spans="1:1">
      <c r="A1456" s="111"/>
    </row>
    <row r="1457" spans="1:1">
      <c r="A1457" s="111"/>
    </row>
    <row r="1458" spans="1:1">
      <c r="A1458" s="111"/>
    </row>
    <row r="1459" spans="1:1">
      <c r="A1459" s="111"/>
    </row>
    <row r="1460" spans="1:1">
      <c r="A1460" s="111"/>
    </row>
    <row r="1461" spans="1:1">
      <c r="A1461" s="111"/>
    </row>
    <row r="1462" spans="1:1">
      <c r="A1462" s="111"/>
    </row>
    <row r="1463" spans="1:1">
      <c r="A1463" s="111"/>
    </row>
    <row r="1464" spans="1:1">
      <c r="A1464" s="111"/>
    </row>
    <row r="1465" spans="1:1">
      <c r="A1465" s="111"/>
    </row>
    <row r="1466" spans="1:1">
      <c r="A1466" s="111"/>
    </row>
    <row r="1467" spans="1:1">
      <c r="A1467" s="111"/>
    </row>
    <row r="1468" spans="1:1">
      <c r="A1468" s="111"/>
    </row>
    <row r="1469" spans="1:1">
      <c r="A1469" s="111"/>
    </row>
    <row r="1470" spans="1:1">
      <c r="A1470" s="111"/>
    </row>
    <row r="1471" spans="1:1">
      <c r="A1471" s="111"/>
    </row>
    <row r="1472" spans="1:1">
      <c r="A1472" s="111"/>
    </row>
    <row r="1473" spans="1:1">
      <c r="A1473" s="111"/>
    </row>
    <row r="1474" spans="1:1">
      <c r="A1474" s="111"/>
    </row>
    <row r="1475" spans="1:1">
      <c r="A1475" s="111"/>
    </row>
    <row r="1476" spans="1:1">
      <c r="A1476" s="111"/>
    </row>
    <row r="1477" spans="1:1">
      <c r="A1477" s="111"/>
    </row>
    <row r="1478" spans="1:1">
      <c r="A1478" s="111"/>
    </row>
    <row r="1479" spans="1:1">
      <c r="A1479" s="111"/>
    </row>
    <row r="1480" spans="1:1">
      <c r="A1480" s="111"/>
    </row>
    <row r="1481" spans="1:1">
      <c r="A1481" s="111"/>
    </row>
    <row r="1482" spans="1:1">
      <c r="A1482" s="111"/>
    </row>
    <row r="1483" spans="1:1">
      <c r="A1483" s="111"/>
    </row>
    <row r="1484" spans="1:1">
      <c r="A1484" s="111"/>
    </row>
    <row r="1485" spans="1:1">
      <c r="A1485" s="111"/>
    </row>
    <row r="1486" spans="1:1">
      <c r="A1486" s="111"/>
    </row>
    <row r="1487" spans="1:1">
      <c r="A1487" s="111"/>
    </row>
    <row r="1488" spans="1:1">
      <c r="A1488" s="111"/>
    </row>
    <row r="1489" spans="1:1">
      <c r="A1489" s="111"/>
    </row>
    <row r="1490" spans="1:1">
      <c r="A1490" s="111"/>
    </row>
    <row r="1491" spans="1:1">
      <c r="A1491" s="111"/>
    </row>
    <row r="1492" spans="1:1">
      <c r="A1492" s="111"/>
    </row>
    <row r="1493" spans="1:1">
      <c r="A1493" s="111"/>
    </row>
    <row r="1494" spans="1:1">
      <c r="A1494" s="111"/>
    </row>
    <row r="1495" spans="1:1">
      <c r="A1495" s="111"/>
    </row>
    <row r="1496" spans="1:1">
      <c r="A1496" s="111"/>
    </row>
    <row r="1497" spans="1:1">
      <c r="A1497" s="111"/>
    </row>
    <row r="1498" spans="1:1">
      <c r="A1498" s="111"/>
    </row>
    <row r="1499" spans="1:1">
      <c r="A1499" s="111"/>
    </row>
    <row r="1500" spans="1:1">
      <c r="A1500" s="111"/>
    </row>
    <row r="1501" spans="1:1">
      <c r="A1501" s="111"/>
    </row>
    <row r="1502" spans="1:1">
      <c r="A1502" s="111"/>
    </row>
    <row r="1503" spans="1:1">
      <c r="A1503" s="111"/>
    </row>
    <row r="1504" spans="1:1">
      <c r="A1504" s="111"/>
    </row>
    <row r="1505" spans="1:1">
      <c r="A1505" s="111"/>
    </row>
    <row r="1506" spans="1:1">
      <c r="A1506" s="111"/>
    </row>
    <row r="1507" spans="1:1">
      <c r="A1507" s="111"/>
    </row>
    <row r="1508" spans="1:1">
      <c r="A1508" s="111"/>
    </row>
    <row r="1509" spans="1:1">
      <c r="A1509" s="111"/>
    </row>
    <row r="1510" spans="1:1">
      <c r="A1510" s="111"/>
    </row>
    <row r="1511" spans="1:1">
      <c r="A1511" s="111"/>
    </row>
    <row r="1512" spans="1:1">
      <c r="A1512" s="111"/>
    </row>
    <row r="1513" spans="1:1">
      <c r="A1513" s="111"/>
    </row>
    <row r="1514" spans="1:1">
      <c r="A1514" s="111"/>
    </row>
    <row r="1515" spans="1:1">
      <c r="A1515" s="111"/>
    </row>
    <row r="1516" spans="1:1">
      <c r="A1516" s="111"/>
    </row>
    <row r="1517" spans="1:1">
      <c r="A1517" s="111"/>
    </row>
    <row r="1518" spans="1:1">
      <c r="A1518" s="111"/>
    </row>
    <row r="1519" spans="1:1">
      <c r="A1519" s="111"/>
    </row>
    <row r="1520" spans="1:1">
      <c r="A1520" s="111"/>
    </row>
    <row r="1521" spans="1:1">
      <c r="A1521" s="111"/>
    </row>
    <row r="1522" spans="1:1">
      <c r="A1522" s="111"/>
    </row>
    <row r="1523" spans="1:1">
      <c r="A1523" s="111"/>
    </row>
    <row r="1524" spans="1:1">
      <c r="A1524" s="111"/>
    </row>
    <row r="1525" spans="1:1">
      <c r="A1525" s="111"/>
    </row>
    <row r="1526" spans="1:1">
      <c r="A1526" s="111"/>
    </row>
    <row r="1527" spans="1:1">
      <c r="A1527" s="111"/>
    </row>
    <row r="1528" spans="1:1">
      <c r="A1528" s="111"/>
    </row>
    <row r="1529" spans="1:1">
      <c r="A1529" s="111"/>
    </row>
    <row r="1530" spans="1:1">
      <c r="A1530" s="111"/>
    </row>
    <row r="1531" spans="1:1">
      <c r="A1531" s="111"/>
    </row>
    <row r="1532" spans="1:1">
      <c r="A1532" s="111"/>
    </row>
    <row r="1533" spans="1:1">
      <c r="A1533" s="111"/>
    </row>
    <row r="1534" spans="1:1">
      <c r="A1534" s="111"/>
    </row>
    <row r="1535" spans="1:1">
      <c r="A1535" s="111"/>
    </row>
    <row r="1536" spans="1:1">
      <c r="A1536" s="111"/>
    </row>
    <row r="1537" spans="1:1">
      <c r="A1537" s="111"/>
    </row>
    <row r="1538" spans="1:1">
      <c r="A1538" s="111"/>
    </row>
    <row r="1539" spans="1:1">
      <c r="A1539" s="111"/>
    </row>
    <row r="1540" spans="1:1">
      <c r="A1540" s="111"/>
    </row>
    <row r="1541" spans="1:1">
      <c r="A1541" s="111"/>
    </row>
    <row r="1542" spans="1:1">
      <c r="A1542" s="111"/>
    </row>
    <row r="1543" spans="1:1">
      <c r="A1543" s="111"/>
    </row>
    <row r="1544" spans="1:1">
      <c r="A1544" s="111"/>
    </row>
    <row r="1545" spans="1:1">
      <c r="A1545" s="111"/>
    </row>
    <row r="1546" spans="1:1">
      <c r="A1546" s="111"/>
    </row>
    <row r="1547" spans="1:1">
      <c r="A1547" s="111"/>
    </row>
    <row r="1548" spans="1:1">
      <c r="A1548" s="111"/>
    </row>
    <row r="1549" spans="1:1">
      <c r="A1549" s="111"/>
    </row>
    <row r="1550" spans="1:1">
      <c r="A1550" s="111"/>
    </row>
    <row r="1551" spans="1:1">
      <c r="A1551" s="111"/>
    </row>
    <row r="1552" spans="1:1">
      <c r="A1552" s="111"/>
    </row>
    <row r="1553" spans="1:1">
      <c r="A1553" s="111"/>
    </row>
    <row r="1554" spans="1:1">
      <c r="A1554" s="111"/>
    </row>
    <row r="1555" spans="1:1">
      <c r="A1555" s="111"/>
    </row>
    <row r="1556" spans="1:1">
      <c r="A1556" s="111"/>
    </row>
    <row r="1557" spans="1:1">
      <c r="A1557" s="111"/>
    </row>
    <row r="1558" spans="1:1">
      <c r="A1558" s="111"/>
    </row>
    <row r="1559" spans="1:1">
      <c r="A1559" s="111"/>
    </row>
    <row r="1560" spans="1:1">
      <c r="A1560" s="111"/>
    </row>
    <row r="1561" spans="1:1">
      <c r="A1561" s="111"/>
    </row>
    <row r="1562" spans="1:1">
      <c r="A1562" s="111"/>
    </row>
    <row r="1563" spans="1:1">
      <c r="A1563" s="111"/>
    </row>
    <row r="1564" spans="1:1">
      <c r="A1564" s="111"/>
    </row>
    <row r="1565" spans="1:1">
      <c r="A1565" s="111"/>
    </row>
    <row r="1566" spans="1:1">
      <c r="A1566" s="111"/>
    </row>
    <row r="1567" spans="1:1">
      <c r="A1567" s="111"/>
    </row>
    <row r="1568" spans="1:1">
      <c r="A1568" s="111"/>
    </row>
    <row r="1569" spans="1:1">
      <c r="A1569" s="111"/>
    </row>
    <row r="1570" spans="1:1">
      <c r="A1570" s="111"/>
    </row>
    <row r="1571" spans="1:1">
      <c r="A1571" s="111"/>
    </row>
    <row r="1572" spans="1:1">
      <c r="A1572" s="111"/>
    </row>
    <row r="1573" spans="1:1">
      <c r="A1573" s="111"/>
    </row>
    <row r="1574" spans="1:1">
      <c r="A1574" s="111"/>
    </row>
    <row r="1575" spans="1:1">
      <c r="A1575" s="111"/>
    </row>
    <row r="1576" spans="1:1">
      <c r="A1576" s="111"/>
    </row>
    <row r="1577" spans="1:1">
      <c r="A1577" s="111"/>
    </row>
    <row r="1578" spans="1:1">
      <c r="A1578" s="111"/>
    </row>
    <row r="1579" spans="1:1">
      <c r="A1579" s="111"/>
    </row>
    <row r="1580" spans="1:1">
      <c r="A1580" s="111"/>
    </row>
    <row r="1581" spans="1:1">
      <c r="A1581" s="111"/>
    </row>
    <row r="1582" spans="1:1">
      <c r="A1582" s="111"/>
    </row>
    <row r="1583" spans="1:1">
      <c r="A1583" s="111"/>
    </row>
    <row r="1584" spans="1:1">
      <c r="A1584" s="111"/>
    </row>
    <row r="1585" spans="1:1">
      <c r="A1585" s="111"/>
    </row>
    <row r="1586" spans="1:1">
      <c r="A1586" s="111"/>
    </row>
    <row r="1587" spans="1:1">
      <c r="A1587" s="111"/>
    </row>
    <row r="1588" spans="1:1">
      <c r="A1588" s="111"/>
    </row>
    <row r="1589" spans="1:1">
      <c r="A1589" s="111"/>
    </row>
    <row r="1590" spans="1:1">
      <c r="A1590" s="111"/>
    </row>
    <row r="1591" spans="1:1">
      <c r="A1591" s="111"/>
    </row>
    <row r="1592" spans="1:1">
      <c r="A1592" s="111"/>
    </row>
    <row r="1593" spans="1:1">
      <c r="A1593" s="111"/>
    </row>
    <row r="1594" spans="1:1">
      <c r="A1594" s="111"/>
    </row>
    <row r="1595" spans="1:1">
      <c r="A1595" s="111"/>
    </row>
    <row r="1596" spans="1:1">
      <c r="A1596" s="111"/>
    </row>
    <row r="1597" spans="1:1">
      <c r="A1597" s="111"/>
    </row>
    <row r="1598" spans="1:1">
      <c r="A1598" s="111"/>
    </row>
    <row r="1599" spans="1:1">
      <c r="A1599" s="111"/>
    </row>
    <row r="1600" spans="1:1">
      <c r="A1600" s="111"/>
    </row>
    <row r="1601" spans="1:1">
      <c r="A1601" s="111"/>
    </row>
    <row r="1602" spans="1:1">
      <c r="A1602" s="111"/>
    </row>
    <row r="1603" spans="1:1">
      <c r="A1603" s="111"/>
    </row>
    <row r="1604" spans="1:1">
      <c r="A1604" s="111"/>
    </row>
    <row r="1605" spans="1:1">
      <c r="A1605" s="111"/>
    </row>
    <row r="1606" spans="1:1">
      <c r="A1606" s="111"/>
    </row>
    <row r="1607" spans="1:1">
      <c r="A1607" s="111"/>
    </row>
    <row r="1608" spans="1:1">
      <c r="A1608" s="111"/>
    </row>
    <row r="1609" spans="1:1">
      <c r="A1609" s="111"/>
    </row>
    <row r="1610" spans="1:1">
      <c r="A1610" s="111"/>
    </row>
    <row r="1611" spans="1:1">
      <c r="A1611" s="111"/>
    </row>
    <row r="1612" spans="1:1">
      <c r="A1612" s="111"/>
    </row>
    <row r="1613" spans="1:1">
      <c r="A1613" s="111"/>
    </row>
    <row r="1614" spans="1:1">
      <c r="A1614" s="111"/>
    </row>
    <row r="1615" spans="1:1">
      <c r="A1615" s="111"/>
    </row>
    <row r="1616" spans="1:1">
      <c r="A1616" s="111"/>
    </row>
    <row r="1617" spans="1:1">
      <c r="A1617" s="111"/>
    </row>
    <row r="1618" spans="1:1">
      <c r="A1618" s="111"/>
    </row>
    <row r="1619" spans="1:1">
      <c r="A1619" s="111"/>
    </row>
    <row r="1620" spans="1:1">
      <c r="A1620" s="111"/>
    </row>
    <row r="1621" spans="1:1">
      <c r="A1621" s="111"/>
    </row>
    <row r="1622" spans="1:1">
      <c r="A1622" s="111"/>
    </row>
    <row r="1623" spans="1:1">
      <c r="A1623" s="111"/>
    </row>
    <row r="1624" spans="1:1">
      <c r="A1624" s="111"/>
    </row>
    <row r="1625" spans="1:1">
      <c r="A1625" s="111"/>
    </row>
    <row r="1626" spans="1:1">
      <c r="A1626" s="111"/>
    </row>
    <row r="1627" spans="1:1">
      <c r="A1627" s="111"/>
    </row>
    <row r="1628" spans="1:1">
      <c r="A1628" s="111"/>
    </row>
    <row r="1629" spans="1:1">
      <c r="A1629" s="111"/>
    </row>
    <row r="1630" spans="1:1">
      <c r="A1630" s="111"/>
    </row>
    <row r="1631" spans="1:1">
      <c r="A1631" s="111"/>
    </row>
    <row r="1632" spans="1:1">
      <c r="A1632" s="111"/>
    </row>
    <row r="1633" spans="1:1">
      <c r="A1633" s="111"/>
    </row>
    <row r="1634" spans="1:1">
      <c r="A1634" s="111"/>
    </row>
    <row r="1635" spans="1:1">
      <c r="A1635" s="111"/>
    </row>
    <row r="1636" spans="1:1">
      <c r="A1636" s="111"/>
    </row>
    <row r="1637" spans="1:1">
      <c r="A1637" s="111"/>
    </row>
    <row r="1638" spans="1:1">
      <c r="A1638" s="111"/>
    </row>
    <row r="1639" spans="1:1">
      <c r="A1639" s="111"/>
    </row>
    <row r="1640" spans="1:1">
      <c r="A1640" s="111"/>
    </row>
    <row r="1641" spans="1:1">
      <c r="A1641" s="111"/>
    </row>
    <row r="1642" spans="1:1">
      <c r="A1642" s="111"/>
    </row>
    <row r="1643" spans="1:1">
      <c r="A1643" s="111"/>
    </row>
    <row r="1644" spans="1:1">
      <c r="A1644" s="111"/>
    </row>
    <row r="1645" spans="1:1">
      <c r="A1645" s="111"/>
    </row>
    <row r="1646" spans="1:1">
      <c r="A1646" s="111"/>
    </row>
    <row r="1647" spans="1:1">
      <c r="A1647" s="111"/>
    </row>
    <row r="1648" spans="1:1">
      <c r="A1648" s="111"/>
    </row>
    <row r="1649" spans="1:1">
      <c r="A1649" s="111"/>
    </row>
    <row r="1650" spans="1:1">
      <c r="A1650" s="111"/>
    </row>
    <row r="1651" spans="1:1">
      <c r="A1651" s="111"/>
    </row>
    <row r="1652" spans="1:1">
      <c r="A1652" s="111"/>
    </row>
    <row r="1653" spans="1:1">
      <c r="A1653" s="111"/>
    </row>
    <row r="1654" spans="1:1">
      <c r="A1654" s="111"/>
    </row>
    <row r="1655" spans="1:1">
      <c r="A1655" s="111"/>
    </row>
    <row r="1656" spans="1:1">
      <c r="A1656" s="111"/>
    </row>
    <row r="1657" spans="1:1">
      <c r="A1657" s="111"/>
    </row>
    <row r="1658" spans="1:1">
      <c r="A1658" s="111"/>
    </row>
    <row r="1659" spans="1:1">
      <c r="A1659" s="111"/>
    </row>
    <row r="1660" spans="1:1">
      <c r="A1660" s="111"/>
    </row>
    <row r="1661" spans="1:1">
      <c r="A1661" s="111"/>
    </row>
    <row r="1662" spans="1:1">
      <c r="A1662" s="111"/>
    </row>
    <row r="1663" spans="1:1">
      <c r="A1663" s="111"/>
    </row>
    <row r="1664" spans="1:1">
      <c r="A1664" s="111"/>
    </row>
    <row r="1665" spans="1:1">
      <c r="A1665" s="111"/>
    </row>
    <row r="1666" spans="1:1">
      <c r="A1666" s="111"/>
    </row>
    <row r="1667" spans="1:1">
      <c r="A1667" s="111"/>
    </row>
    <row r="1668" spans="1:1">
      <c r="A1668" s="111"/>
    </row>
    <row r="1669" spans="1:1">
      <c r="A1669" s="111"/>
    </row>
    <row r="1670" spans="1:1">
      <c r="A1670" s="111"/>
    </row>
    <row r="1671" spans="1:1">
      <c r="A1671" s="111"/>
    </row>
    <row r="1672" spans="1:1">
      <c r="A1672" s="111"/>
    </row>
    <row r="1673" spans="1:1">
      <c r="A1673" s="111"/>
    </row>
    <row r="1674" spans="1:1">
      <c r="A1674" s="111"/>
    </row>
    <row r="1675" spans="1:1">
      <c r="A1675" s="111"/>
    </row>
    <row r="1676" spans="1:1">
      <c r="A1676" s="111"/>
    </row>
    <row r="1677" spans="1:1">
      <c r="A1677" s="111"/>
    </row>
    <row r="1678" spans="1:1">
      <c r="A1678" s="111"/>
    </row>
    <row r="1679" spans="1:1">
      <c r="A1679" s="111"/>
    </row>
    <row r="1680" spans="1:1">
      <c r="A1680" s="111"/>
    </row>
    <row r="1681" spans="1:1">
      <c r="A1681" s="111"/>
    </row>
    <row r="1682" spans="1:1">
      <c r="A1682" s="111"/>
    </row>
    <row r="1683" spans="1:1">
      <c r="A1683" s="111"/>
    </row>
    <row r="1684" spans="1:1">
      <c r="A1684" s="111"/>
    </row>
    <row r="1685" spans="1:1">
      <c r="A1685" s="111"/>
    </row>
    <row r="1686" spans="1:1">
      <c r="A1686" s="111"/>
    </row>
    <row r="1687" spans="1:1">
      <c r="A1687" s="111"/>
    </row>
    <row r="1688" spans="1:1">
      <c r="A1688" s="111"/>
    </row>
    <row r="1689" spans="1:1">
      <c r="A1689" s="111"/>
    </row>
    <row r="1690" spans="1:1">
      <c r="A1690" s="111"/>
    </row>
    <row r="1691" spans="1:1">
      <c r="A1691" s="111"/>
    </row>
    <row r="1692" spans="1:1">
      <c r="A1692" s="111"/>
    </row>
    <row r="1693" spans="1:1">
      <c r="A1693" s="111"/>
    </row>
    <row r="1694" spans="1:1">
      <c r="A1694" s="111"/>
    </row>
    <row r="1695" spans="1:1">
      <c r="A1695" s="111"/>
    </row>
    <row r="1696" spans="1:1">
      <c r="A1696" s="111"/>
    </row>
    <row r="1697" spans="1:1">
      <c r="A1697" s="111"/>
    </row>
    <row r="1698" spans="1:1">
      <c r="A1698" s="111"/>
    </row>
    <row r="1699" spans="1:1">
      <c r="A1699" s="111"/>
    </row>
    <row r="1700" spans="1:1">
      <c r="A1700" s="111"/>
    </row>
    <row r="1701" spans="1:1">
      <c r="A1701" s="111"/>
    </row>
    <row r="1702" spans="1:1">
      <c r="A1702" s="111"/>
    </row>
    <row r="1703" spans="1:1">
      <c r="A1703" s="111"/>
    </row>
    <row r="1704" spans="1:1">
      <c r="A1704" s="111"/>
    </row>
    <row r="1705" spans="1:1">
      <c r="A1705" s="111"/>
    </row>
    <row r="1706" spans="1:1">
      <c r="A1706" s="111"/>
    </row>
    <row r="1707" spans="1:1">
      <c r="A1707" s="111"/>
    </row>
    <row r="1708" spans="1:1">
      <c r="A1708" s="111"/>
    </row>
    <row r="1709" spans="1:1">
      <c r="A1709" s="111"/>
    </row>
    <row r="1710" spans="1:1">
      <c r="A1710" s="111"/>
    </row>
    <row r="1711" spans="1:1">
      <c r="A1711" s="111"/>
    </row>
    <row r="1712" spans="1:1">
      <c r="A1712" s="111"/>
    </row>
    <row r="1713" spans="1:1">
      <c r="A1713" s="111"/>
    </row>
    <row r="1714" spans="1:1">
      <c r="A1714" s="111"/>
    </row>
    <row r="1715" spans="1:1">
      <c r="A1715" s="111"/>
    </row>
    <row r="1716" spans="1:1">
      <c r="A1716" s="111"/>
    </row>
    <row r="1717" spans="1:1">
      <c r="A1717" s="111"/>
    </row>
    <row r="1718" spans="1:1">
      <c r="A1718" s="111"/>
    </row>
    <row r="1719" spans="1:1">
      <c r="A1719" s="111"/>
    </row>
    <row r="1720" spans="1:1">
      <c r="A1720" s="111"/>
    </row>
    <row r="1721" spans="1:1">
      <c r="A1721" s="111"/>
    </row>
    <row r="1722" spans="1:1">
      <c r="A1722" s="111"/>
    </row>
    <row r="1723" spans="1:1">
      <c r="A1723" s="111"/>
    </row>
    <row r="1724" spans="1:1">
      <c r="A1724" s="111"/>
    </row>
    <row r="1725" spans="1:1">
      <c r="A1725" s="111"/>
    </row>
    <row r="1726" spans="1:1">
      <c r="A1726" s="111"/>
    </row>
    <row r="1727" spans="1:1">
      <c r="A1727" s="111"/>
    </row>
    <row r="1728" spans="1:1">
      <c r="A1728" s="111"/>
    </row>
    <row r="1729" spans="1:1">
      <c r="A1729" s="111"/>
    </row>
    <row r="1730" spans="1:1">
      <c r="A1730" s="111"/>
    </row>
    <row r="1731" spans="1:1">
      <c r="A1731" s="111"/>
    </row>
    <row r="1732" spans="1:1">
      <c r="A1732" s="111"/>
    </row>
    <row r="1733" spans="1:1">
      <c r="A1733" s="111"/>
    </row>
    <row r="1734" spans="1:1">
      <c r="A1734" s="111"/>
    </row>
    <row r="1735" spans="1:1">
      <c r="A1735" s="111"/>
    </row>
    <row r="1736" spans="1:1">
      <c r="A1736" s="111"/>
    </row>
    <row r="1737" spans="1:1">
      <c r="A1737" s="111"/>
    </row>
    <row r="1738" spans="1:1">
      <c r="A1738" s="111"/>
    </row>
    <row r="1739" spans="1:1">
      <c r="A1739" s="111"/>
    </row>
    <row r="1740" spans="1:1">
      <c r="A1740" s="111"/>
    </row>
    <row r="1741" spans="1:1">
      <c r="A1741" s="111"/>
    </row>
    <row r="1742" spans="1:1">
      <c r="A1742" s="111"/>
    </row>
    <row r="1743" spans="1:1">
      <c r="A1743" s="111"/>
    </row>
    <row r="1744" spans="1:1">
      <c r="A1744" s="111"/>
    </row>
    <row r="1745" spans="1:1">
      <c r="A1745" s="111"/>
    </row>
    <row r="1746" spans="1:1">
      <c r="A1746" s="111"/>
    </row>
    <row r="1747" spans="1:1">
      <c r="A1747" s="111"/>
    </row>
    <row r="1748" spans="1:1">
      <c r="A1748" s="111"/>
    </row>
    <row r="1749" spans="1:1">
      <c r="A1749" s="111"/>
    </row>
    <row r="1750" spans="1:1">
      <c r="A1750" s="111"/>
    </row>
    <row r="1751" spans="1:1">
      <c r="A1751" s="111"/>
    </row>
    <row r="1752" spans="1:1">
      <c r="A1752" s="111"/>
    </row>
    <row r="1753" spans="1:1">
      <c r="A1753" s="111"/>
    </row>
    <row r="1754" spans="1:1">
      <c r="A1754" s="111"/>
    </row>
    <row r="1755" spans="1:1">
      <c r="A1755" s="111"/>
    </row>
    <row r="1756" spans="1:1">
      <c r="A1756" s="111"/>
    </row>
    <row r="1757" spans="1:1">
      <c r="A1757" s="111"/>
    </row>
    <row r="1758" spans="1:1">
      <c r="A1758" s="111"/>
    </row>
    <row r="1759" spans="1:1">
      <c r="A1759" s="111"/>
    </row>
    <row r="1760" spans="1:1">
      <c r="A1760" s="111"/>
    </row>
    <row r="1761" spans="1:1">
      <c r="A1761" s="111"/>
    </row>
    <row r="1762" spans="1:1">
      <c r="A1762" s="111"/>
    </row>
    <row r="1763" spans="1:1">
      <c r="A1763" s="111"/>
    </row>
    <row r="1764" spans="1:1">
      <c r="A1764" s="111"/>
    </row>
    <row r="1765" spans="1:1">
      <c r="A1765" s="111"/>
    </row>
    <row r="1766" spans="1:1">
      <c r="A1766" s="111"/>
    </row>
    <row r="1767" spans="1:1">
      <c r="A1767" s="111"/>
    </row>
    <row r="1768" spans="1:1">
      <c r="A1768" s="111"/>
    </row>
    <row r="1769" spans="1:1">
      <c r="A1769" s="111"/>
    </row>
    <row r="1770" spans="1:1">
      <c r="A1770" s="111"/>
    </row>
    <row r="1771" spans="1:1">
      <c r="A1771" s="111"/>
    </row>
    <row r="1772" spans="1:1">
      <c r="A1772" s="111"/>
    </row>
    <row r="1773" spans="1:1">
      <c r="A1773" s="111"/>
    </row>
    <row r="1774" spans="1:1">
      <c r="A1774" s="111"/>
    </row>
    <row r="1775" spans="1:1">
      <c r="A1775" s="111"/>
    </row>
    <row r="1776" spans="1:1">
      <c r="A1776" s="111"/>
    </row>
    <row r="1777" spans="1:1">
      <c r="A1777" s="111"/>
    </row>
    <row r="1778" spans="1:1">
      <c r="A1778" s="111"/>
    </row>
    <row r="1779" spans="1:1">
      <c r="A1779" s="111"/>
    </row>
    <row r="1780" spans="1:1">
      <c r="A1780" s="111"/>
    </row>
    <row r="1781" spans="1:1">
      <c r="A1781" s="111"/>
    </row>
    <row r="1782" spans="1:1">
      <c r="A1782" s="111"/>
    </row>
    <row r="1783" spans="1:1">
      <c r="A1783" s="111"/>
    </row>
    <row r="1784" spans="1:1">
      <c r="A1784" s="111"/>
    </row>
    <row r="1785" spans="1:1">
      <c r="A1785" s="111"/>
    </row>
    <row r="1786" spans="1:1">
      <c r="A1786" s="111"/>
    </row>
    <row r="1787" spans="1:1">
      <c r="A1787" s="111"/>
    </row>
    <row r="1788" spans="1:1">
      <c r="A1788" s="111"/>
    </row>
    <row r="1789" spans="1:1">
      <c r="A1789" s="111"/>
    </row>
    <row r="1790" spans="1:1">
      <c r="A1790" s="111"/>
    </row>
    <row r="1791" spans="1:1">
      <c r="A1791" s="111"/>
    </row>
    <row r="1792" spans="1:1">
      <c r="A1792" s="111"/>
    </row>
    <row r="1793" spans="1:1">
      <c r="A1793" s="111"/>
    </row>
    <row r="1794" spans="1:1">
      <c r="A1794" s="111"/>
    </row>
    <row r="1795" spans="1:1">
      <c r="A1795" s="111"/>
    </row>
    <row r="1796" spans="1:1">
      <c r="A1796" s="111"/>
    </row>
    <row r="1797" spans="1:1">
      <c r="A1797" s="111"/>
    </row>
    <row r="1798" spans="1:1">
      <c r="A1798" s="111"/>
    </row>
    <row r="1799" spans="1:1">
      <c r="A1799" s="111"/>
    </row>
    <row r="1800" spans="1:1">
      <c r="A1800" s="111"/>
    </row>
    <row r="1801" spans="1:1">
      <c r="A1801" s="111"/>
    </row>
    <row r="1802" spans="1:1">
      <c r="A1802" s="111"/>
    </row>
    <row r="1803" spans="1:1">
      <c r="A1803" s="111"/>
    </row>
    <row r="1804" spans="1:1">
      <c r="A1804" s="111"/>
    </row>
    <row r="1805" spans="1:1">
      <c r="A1805" s="111"/>
    </row>
    <row r="1806" spans="1:1">
      <c r="A1806" s="111"/>
    </row>
    <row r="1807" spans="1:1">
      <c r="A1807" s="111"/>
    </row>
    <row r="1808" spans="1:1">
      <c r="A1808" s="111"/>
    </row>
    <row r="1809" spans="1:1">
      <c r="A1809" s="111"/>
    </row>
    <row r="1810" spans="1:1">
      <c r="A1810" s="111"/>
    </row>
    <row r="1811" spans="1:1">
      <c r="A1811" s="111"/>
    </row>
    <row r="1812" spans="1:1">
      <c r="A1812" s="111"/>
    </row>
    <row r="1813" spans="1:1">
      <c r="A1813" s="111"/>
    </row>
    <row r="1814" spans="1:1">
      <c r="A1814" s="111"/>
    </row>
    <row r="1815" spans="1:1">
      <c r="A1815" s="111"/>
    </row>
    <row r="1816" spans="1:1">
      <c r="A1816" s="111"/>
    </row>
    <row r="1817" spans="1:1">
      <c r="A1817" s="111"/>
    </row>
    <row r="1818" spans="1:1">
      <c r="A1818" s="111"/>
    </row>
    <row r="1819" spans="1:1">
      <c r="A1819" s="111"/>
    </row>
    <row r="1820" spans="1:1">
      <c r="A1820" s="111"/>
    </row>
    <row r="1821" spans="1:1">
      <c r="A1821" s="111"/>
    </row>
    <row r="1822" spans="1:1">
      <c r="A1822" s="111"/>
    </row>
    <row r="1823" spans="1:1">
      <c r="A1823" s="111"/>
    </row>
    <row r="1824" spans="1:1">
      <c r="A1824" s="111"/>
    </row>
    <row r="1825" spans="1:1">
      <c r="A1825" s="111"/>
    </row>
    <row r="1826" spans="1:1">
      <c r="A1826" s="111"/>
    </row>
    <row r="1827" spans="1:1">
      <c r="A1827" s="111"/>
    </row>
    <row r="1828" spans="1:1">
      <c r="A1828" s="111"/>
    </row>
    <row r="1829" spans="1:1">
      <c r="A1829" s="111"/>
    </row>
    <row r="1830" spans="1:1">
      <c r="A1830" s="111"/>
    </row>
    <row r="1831" spans="1:1">
      <c r="A1831" s="111"/>
    </row>
    <row r="1832" spans="1:1">
      <c r="A1832" s="111"/>
    </row>
    <row r="1833" spans="1:1">
      <c r="A1833" s="111"/>
    </row>
    <row r="1834" spans="1:1">
      <c r="A1834" s="111"/>
    </row>
    <row r="1835" spans="1:1">
      <c r="A1835" s="111"/>
    </row>
    <row r="1836" spans="1:1">
      <c r="A1836" s="111"/>
    </row>
    <row r="1837" spans="1:1">
      <c r="A1837" s="111"/>
    </row>
    <row r="1838" spans="1:1">
      <c r="A1838" s="111"/>
    </row>
    <row r="1839" spans="1:1">
      <c r="A1839" s="111"/>
    </row>
    <row r="1840" spans="1:1">
      <c r="A1840" s="111"/>
    </row>
    <row r="1841" spans="1:1">
      <c r="A1841" s="111"/>
    </row>
    <row r="1842" spans="1:1">
      <c r="A1842" s="111"/>
    </row>
    <row r="1843" spans="1:1">
      <c r="A1843" s="111"/>
    </row>
    <row r="1844" spans="1:1">
      <c r="A1844" s="111"/>
    </row>
    <row r="1845" spans="1:1">
      <c r="A1845" s="111"/>
    </row>
    <row r="1846" spans="1:1">
      <c r="A1846" s="111"/>
    </row>
    <row r="1847" spans="1:1">
      <c r="A1847" s="111"/>
    </row>
    <row r="1848" spans="1:1">
      <c r="A1848" s="111"/>
    </row>
    <row r="1849" spans="1:1">
      <c r="A1849" s="111"/>
    </row>
    <row r="1850" spans="1:1">
      <c r="A1850" s="111"/>
    </row>
    <row r="1851" spans="1:1">
      <c r="A1851" s="111"/>
    </row>
    <row r="1852" spans="1:1">
      <c r="A1852" s="111"/>
    </row>
    <row r="1853" spans="1:1">
      <c r="A1853" s="111"/>
    </row>
    <row r="1854" spans="1:1">
      <c r="A1854" s="111"/>
    </row>
    <row r="1855" spans="1:1">
      <c r="A1855" s="111"/>
    </row>
    <row r="1856" spans="1:1">
      <c r="A1856" s="111"/>
    </row>
    <row r="1857" spans="1:1">
      <c r="A1857" s="111"/>
    </row>
    <row r="1858" spans="1:1">
      <c r="A1858" s="111"/>
    </row>
    <row r="1859" spans="1:1">
      <c r="A1859" s="111"/>
    </row>
    <row r="1860" spans="1:1">
      <c r="A1860" s="111"/>
    </row>
    <row r="1861" spans="1:1">
      <c r="A1861" s="111"/>
    </row>
    <row r="1862" spans="1:1">
      <c r="A1862" s="111"/>
    </row>
    <row r="1863" spans="1:1">
      <c r="A1863" s="111"/>
    </row>
    <row r="1864" spans="1:1">
      <c r="A1864" s="111"/>
    </row>
    <row r="1865" spans="1:1">
      <c r="A1865" s="111"/>
    </row>
    <row r="1866" spans="1:1">
      <c r="A1866" s="111"/>
    </row>
    <row r="1867" spans="1:1">
      <c r="A1867" s="111"/>
    </row>
    <row r="1868" spans="1:1">
      <c r="A1868" s="111"/>
    </row>
    <row r="1869" spans="1:1">
      <c r="A1869" s="111"/>
    </row>
    <row r="1870" spans="1:1">
      <c r="A1870" s="111"/>
    </row>
    <row r="1871" spans="1:1">
      <c r="A1871" s="111"/>
    </row>
    <row r="1872" spans="1:1">
      <c r="A1872" s="111"/>
    </row>
    <row r="1873" spans="1:1">
      <c r="A1873" s="111"/>
    </row>
    <row r="1874" spans="1:1">
      <c r="A1874" s="111"/>
    </row>
    <row r="1875" spans="1:1">
      <c r="A1875" s="111"/>
    </row>
    <row r="1876" spans="1:1">
      <c r="A1876" s="111"/>
    </row>
    <row r="1877" spans="1:1">
      <c r="A1877" s="111"/>
    </row>
    <row r="1878" spans="1:1">
      <c r="A1878" s="111"/>
    </row>
    <row r="1879" spans="1:1">
      <c r="A1879" s="111"/>
    </row>
    <row r="1880" spans="1:1">
      <c r="A1880" s="111"/>
    </row>
    <row r="1881" spans="1:1">
      <c r="A1881" s="111"/>
    </row>
    <row r="1882" spans="1:1">
      <c r="A1882" s="111"/>
    </row>
    <row r="1883" spans="1:1">
      <c r="A1883" s="111"/>
    </row>
    <row r="1884" spans="1:1">
      <c r="A1884" s="111"/>
    </row>
    <row r="1885" spans="1:1">
      <c r="A1885" s="111"/>
    </row>
    <row r="1886" spans="1:1">
      <c r="A1886" s="111"/>
    </row>
    <row r="1887" spans="1:1">
      <c r="A1887" s="111"/>
    </row>
    <row r="1888" spans="1:1">
      <c r="A1888" s="111"/>
    </row>
    <row r="1889" spans="1:1">
      <c r="A1889" s="111"/>
    </row>
    <row r="1890" spans="1:1">
      <c r="A1890" s="111"/>
    </row>
    <row r="1891" spans="1:1">
      <c r="A1891" s="111"/>
    </row>
    <row r="1892" spans="1:1">
      <c r="A1892" s="111"/>
    </row>
    <row r="1893" spans="1:1">
      <c r="A1893" s="111"/>
    </row>
    <row r="1894" spans="1:1">
      <c r="A1894" s="111"/>
    </row>
    <row r="1895" spans="1:1">
      <c r="A1895" s="111"/>
    </row>
    <row r="1896" spans="1:1">
      <c r="A1896" s="111"/>
    </row>
    <row r="1897" spans="1:1">
      <c r="A1897" s="111"/>
    </row>
    <row r="1898" spans="1:1">
      <c r="A1898" s="111"/>
    </row>
    <row r="1899" spans="1:1">
      <c r="A1899" s="111"/>
    </row>
    <row r="1900" spans="1:1">
      <c r="A1900" s="111"/>
    </row>
    <row r="1901" spans="1:1">
      <c r="A1901" s="111"/>
    </row>
    <row r="1902" spans="1:1">
      <c r="A1902" s="111"/>
    </row>
    <row r="1903" spans="1:1">
      <c r="A1903" s="111"/>
    </row>
    <row r="1904" spans="1:1">
      <c r="A1904" s="111"/>
    </row>
    <row r="1905" spans="1:1">
      <c r="A1905" s="111"/>
    </row>
    <row r="1906" spans="1:1">
      <c r="A1906" s="111"/>
    </row>
    <row r="1907" spans="1:1">
      <c r="A1907" s="111"/>
    </row>
    <row r="1908" spans="1:1">
      <c r="A1908" s="111"/>
    </row>
    <row r="1909" spans="1:1">
      <c r="A1909" s="111"/>
    </row>
    <row r="1910" spans="1:1">
      <c r="A1910" s="111"/>
    </row>
    <row r="1911" spans="1:1">
      <c r="A1911" s="111"/>
    </row>
    <row r="1912" spans="1:1">
      <c r="A1912" s="111"/>
    </row>
    <row r="1913" spans="1:1">
      <c r="A1913" s="111"/>
    </row>
    <row r="1914" spans="1:1">
      <c r="A1914" s="111"/>
    </row>
    <row r="1915" spans="1:1">
      <c r="A1915" s="111"/>
    </row>
    <row r="1916" spans="1:1">
      <c r="A1916" s="111"/>
    </row>
    <row r="1917" spans="1:1">
      <c r="A1917" s="111"/>
    </row>
    <row r="1918" spans="1:1">
      <c r="A1918" s="111"/>
    </row>
    <row r="1919" spans="1:1">
      <c r="A1919" s="111"/>
    </row>
    <row r="1920" spans="1:1">
      <c r="A1920" s="111"/>
    </row>
    <row r="1921" spans="1:1">
      <c r="A1921" s="111"/>
    </row>
    <row r="1922" spans="1:1">
      <c r="A1922" s="111"/>
    </row>
    <row r="1923" spans="1:1">
      <c r="A1923" s="111"/>
    </row>
    <row r="1924" spans="1:1">
      <c r="A1924" s="111"/>
    </row>
    <row r="1925" spans="1:1">
      <c r="A1925" s="111"/>
    </row>
    <row r="1926" spans="1:1">
      <c r="A1926" s="111"/>
    </row>
    <row r="1927" spans="1:1">
      <c r="A1927" s="111"/>
    </row>
    <row r="1928" spans="1:1">
      <c r="A1928" s="111"/>
    </row>
    <row r="1929" spans="1:1">
      <c r="A1929" s="111"/>
    </row>
    <row r="1930" spans="1:1">
      <c r="A1930" s="111"/>
    </row>
    <row r="1931" spans="1:1">
      <c r="A1931" s="111"/>
    </row>
    <row r="1932" spans="1:1">
      <c r="A1932" s="111"/>
    </row>
    <row r="1933" spans="1:1">
      <c r="A1933" s="111"/>
    </row>
    <row r="1934" spans="1:1">
      <c r="A1934" s="111"/>
    </row>
  </sheetData>
  <mergeCells count="2">
    <mergeCell ref="A1:J1"/>
    <mergeCell ref="L1:P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69EEE-6FB6-3941-AAA1-B5BB43646D1B}">
  <dimension ref="A1:U1673"/>
  <sheetViews>
    <sheetView zoomScale="56" workbookViewId="0">
      <selection activeCell="E29" sqref="E29"/>
    </sheetView>
  </sheetViews>
  <sheetFormatPr baseColWidth="10" defaultRowHeight="16"/>
  <cols>
    <col min="1" max="1" width="20.83203125" style="114" customWidth="1"/>
    <col min="2" max="3" width="20.83203125" style="69" customWidth="1"/>
    <col min="4" max="4" width="24.5" style="69" customWidth="1"/>
    <col min="5" max="8" width="20.83203125" style="69" customWidth="1"/>
    <col min="9" max="9" width="20.6640625" style="38" customWidth="1"/>
    <col min="10" max="10" width="21" style="5" customWidth="1"/>
    <col min="11" max="11" width="20.83203125" style="69" customWidth="1"/>
    <col min="12" max="12" width="20.83203125" style="13" customWidth="1"/>
    <col min="13" max="15" width="20.83203125" style="12" customWidth="1"/>
    <col min="16" max="16" width="20.83203125" style="23" customWidth="1"/>
    <col min="17" max="17" width="30.83203125" style="14" customWidth="1"/>
    <col min="18" max="19" width="10.83203125" style="14"/>
    <col min="20" max="20" width="13.83203125" style="14" customWidth="1"/>
    <col min="21" max="16384" width="10.83203125" style="14"/>
  </cols>
  <sheetData>
    <row r="1" spans="1:21" s="69" customFormat="1">
      <c r="A1" s="156" t="s">
        <v>672</v>
      </c>
      <c r="B1" s="157"/>
      <c r="C1" s="157"/>
      <c r="D1" s="157"/>
      <c r="E1" s="157"/>
      <c r="F1" s="157"/>
      <c r="G1" s="157"/>
      <c r="H1" s="157"/>
      <c r="I1" s="157"/>
      <c r="J1" s="158"/>
      <c r="K1" s="37"/>
      <c r="L1" s="159" t="s">
        <v>94</v>
      </c>
      <c r="M1" s="160"/>
      <c r="N1" s="160"/>
      <c r="O1" s="160"/>
      <c r="P1" s="161"/>
    </row>
    <row r="2" spans="1:21" s="119" customFormat="1" ht="34">
      <c r="A2" s="115"/>
      <c r="B2" s="116" t="s">
        <v>99</v>
      </c>
      <c r="C2" s="116" t="s">
        <v>100</v>
      </c>
      <c r="D2" s="116" t="s">
        <v>1</v>
      </c>
      <c r="E2" s="116" t="s">
        <v>2</v>
      </c>
      <c r="F2" s="116" t="s">
        <v>3</v>
      </c>
      <c r="G2" s="116" t="s">
        <v>4</v>
      </c>
      <c r="H2" s="116" t="s">
        <v>5</v>
      </c>
      <c r="I2" s="116" t="s">
        <v>6</v>
      </c>
      <c r="J2" s="117" t="s">
        <v>7</v>
      </c>
      <c r="K2" s="116"/>
      <c r="L2" s="118" t="s">
        <v>11</v>
      </c>
      <c r="M2" s="116" t="s">
        <v>12</v>
      </c>
      <c r="N2" s="116" t="s">
        <v>8</v>
      </c>
      <c r="O2" s="116" t="s">
        <v>9</v>
      </c>
      <c r="P2" s="117" t="s">
        <v>10</v>
      </c>
      <c r="Q2" s="116"/>
      <c r="R2" s="116"/>
      <c r="S2" s="116"/>
      <c r="T2" s="116"/>
      <c r="U2" s="116"/>
    </row>
    <row r="3" spans="1:21">
      <c r="A3" s="111"/>
      <c r="B3" s="4"/>
      <c r="C3" s="4"/>
      <c r="I3" s="69"/>
      <c r="K3" s="3"/>
      <c r="L3" s="20"/>
      <c r="M3" s="21"/>
      <c r="N3" s="21"/>
      <c r="O3" s="21"/>
      <c r="P3" s="22"/>
      <c r="Q3" s="36"/>
      <c r="R3" s="36"/>
      <c r="S3" s="36"/>
      <c r="T3" s="36"/>
      <c r="U3" s="36"/>
    </row>
    <row r="4" spans="1:21">
      <c r="A4" s="111" t="s">
        <v>13</v>
      </c>
      <c r="B4" s="11">
        <v>163</v>
      </c>
      <c r="C4" s="11">
        <v>7.4</v>
      </c>
      <c r="D4" s="69">
        <v>4.7521000000000001E-2</v>
      </c>
      <c r="E4" s="69">
        <v>2190</v>
      </c>
      <c r="F4" s="69">
        <v>110</v>
      </c>
      <c r="G4" s="69">
        <v>1161</v>
      </c>
      <c r="H4" s="69">
        <v>74</v>
      </c>
      <c r="I4" s="67">
        <v>2135000</v>
      </c>
      <c r="J4" s="105">
        <v>27000</v>
      </c>
      <c r="K4" s="15"/>
      <c r="L4" s="24">
        <v>913.20175658479866</v>
      </c>
      <c r="M4" s="25">
        <v>25.800127977989028</v>
      </c>
      <c r="N4" s="26">
        <v>0.53074042055231119</v>
      </c>
      <c r="O4" s="26">
        <v>2.1510493265353058E-2</v>
      </c>
      <c r="P4" s="27">
        <v>4.7521000000000001E-2</v>
      </c>
      <c r="R4" s="36"/>
      <c r="S4" s="36"/>
      <c r="T4" s="36"/>
      <c r="U4" s="36"/>
    </row>
    <row r="5" spans="1:21">
      <c r="A5" s="111" t="s">
        <v>14</v>
      </c>
      <c r="B5" s="11">
        <v>163</v>
      </c>
      <c r="C5" s="11">
        <v>7.4</v>
      </c>
      <c r="D5" s="69">
        <v>0.10179000000000001</v>
      </c>
      <c r="E5" s="69">
        <v>1577</v>
      </c>
      <c r="F5" s="69">
        <v>71</v>
      </c>
      <c r="G5" s="69">
        <v>911</v>
      </c>
      <c r="H5" s="69">
        <v>49</v>
      </c>
      <c r="I5" s="67">
        <v>1276000</v>
      </c>
      <c r="J5" s="105">
        <v>15000</v>
      </c>
      <c r="K5" s="9"/>
      <c r="L5" s="24">
        <v>733.48538819967575</v>
      </c>
      <c r="M5" s="25">
        <v>22.858301407734597</v>
      </c>
      <c r="N5" s="26">
        <v>0.57833668723019949</v>
      </c>
      <c r="O5" s="26">
        <v>2.0260082014856233E-2</v>
      </c>
      <c r="P5" s="27">
        <v>0.10179000000000001</v>
      </c>
      <c r="Q5" s="36"/>
      <c r="R5" s="36"/>
      <c r="S5" s="36"/>
      <c r="T5" s="36"/>
      <c r="U5" s="36"/>
    </row>
    <row r="6" spans="1:21">
      <c r="A6" s="111" t="s">
        <v>15</v>
      </c>
      <c r="B6" s="11">
        <v>163</v>
      </c>
      <c r="C6" s="11">
        <v>7.4</v>
      </c>
      <c r="D6" s="69">
        <v>0.19450000000000001</v>
      </c>
      <c r="E6" s="69">
        <v>2343</v>
      </c>
      <c r="F6" s="69">
        <v>79</v>
      </c>
      <c r="G6" s="69">
        <v>1228</v>
      </c>
      <c r="H6" s="69">
        <v>59</v>
      </c>
      <c r="I6" s="67">
        <v>2559000</v>
      </c>
      <c r="J6" s="105">
        <v>51000</v>
      </c>
      <c r="K6" s="9"/>
      <c r="L6" s="24">
        <v>1011.5043660494102</v>
      </c>
      <c r="M6" s="25">
        <v>23.288330629309488</v>
      </c>
      <c r="N6" s="26">
        <v>0.52471096222616354</v>
      </c>
      <c r="O6" s="26">
        <v>1.5381767786308287E-2</v>
      </c>
      <c r="P6" s="27">
        <v>0.19450000000000001</v>
      </c>
      <c r="Q6" s="36"/>
      <c r="R6" s="36"/>
      <c r="S6" s="36"/>
      <c r="T6" s="36"/>
      <c r="U6" s="36"/>
    </row>
    <row r="7" spans="1:21">
      <c r="A7" s="111" t="s">
        <v>16</v>
      </c>
      <c r="B7" s="11">
        <v>163</v>
      </c>
      <c r="C7" s="11">
        <v>7.4</v>
      </c>
      <c r="D7" s="69">
        <v>0.19719999999999999</v>
      </c>
      <c r="E7" s="69">
        <v>2347</v>
      </c>
      <c r="F7" s="69">
        <v>90</v>
      </c>
      <c r="G7" s="69">
        <v>1175</v>
      </c>
      <c r="H7" s="69">
        <v>58</v>
      </c>
      <c r="I7" s="67">
        <v>2634000</v>
      </c>
      <c r="J7" s="105">
        <v>95000</v>
      </c>
      <c r="K7" s="9"/>
      <c r="L7" s="24">
        <v>1026.7956827666567</v>
      </c>
      <c r="M7" s="25">
        <v>23.206913543583283</v>
      </c>
      <c r="N7" s="26">
        <v>0.50120897173558732</v>
      </c>
      <c r="O7" s="26">
        <v>1.5646587645699477E-2</v>
      </c>
      <c r="P7" s="27">
        <v>0.19719999999999999</v>
      </c>
      <c r="Q7" s="36"/>
      <c r="R7" s="36"/>
      <c r="S7" s="36"/>
      <c r="T7" s="36"/>
      <c r="U7" s="36"/>
    </row>
    <row r="8" spans="1:21">
      <c r="A8" s="111" t="s">
        <v>17</v>
      </c>
      <c r="B8" s="11">
        <v>163</v>
      </c>
      <c r="C8" s="11">
        <v>7.4</v>
      </c>
      <c r="D8" s="69">
        <v>-6.0652999999999999E-2</v>
      </c>
      <c r="E8" s="69">
        <v>2543</v>
      </c>
      <c r="F8" s="69">
        <v>79</v>
      </c>
      <c r="G8" s="69">
        <v>1625</v>
      </c>
      <c r="H8" s="69">
        <v>82</v>
      </c>
      <c r="I8" s="67">
        <v>1765300</v>
      </c>
      <c r="J8" s="105">
        <v>8100</v>
      </c>
      <c r="K8" s="9"/>
      <c r="L8" s="24">
        <v>642.67053337065056</v>
      </c>
      <c r="M8" s="25">
        <v>16.298690963675234</v>
      </c>
      <c r="N8" s="26">
        <v>0.63973640350333849</v>
      </c>
      <c r="O8" s="26">
        <v>1.8933016146466489E-2</v>
      </c>
      <c r="P8" s="27">
        <v>-6.0652999999999999E-2</v>
      </c>
      <c r="Q8" s="36"/>
      <c r="R8" s="36"/>
      <c r="S8" s="36"/>
      <c r="T8" s="36"/>
      <c r="U8" s="36"/>
    </row>
    <row r="9" spans="1:21">
      <c r="A9" s="111" t="s">
        <v>18</v>
      </c>
      <c r="B9" s="11">
        <v>163</v>
      </c>
      <c r="C9" s="11">
        <v>7.4</v>
      </c>
      <c r="D9" s="69">
        <v>0.17138999999999999</v>
      </c>
      <c r="E9" s="69">
        <v>2451</v>
      </c>
      <c r="F9" s="69">
        <v>76</v>
      </c>
      <c r="G9" s="69">
        <v>927</v>
      </c>
      <c r="H9" s="69">
        <v>48</v>
      </c>
      <c r="I9" s="67">
        <v>3501000</v>
      </c>
      <c r="J9" s="105">
        <v>30000</v>
      </c>
      <c r="K9" s="9"/>
      <c r="L9" s="24">
        <v>1309.9617190772376</v>
      </c>
      <c r="M9" s="25">
        <v>30.474076184159969</v>
      </c>
      <c r="N9" s="26">
        <v>0.37864347937081477</v>
      </c>
      <c r="O9" s="26">
        <v>1.1413390987120645E-2</v>
      </c>
      <c r="P9" s="27">
        <v>0.17138999999999999</v>
      </c>
      <c r="Q9" s="36"/>
      <c r="R9" s="36"/>
      <c r="S9" s="36"/>
      <c r="T9" s="36"/>
      <c r="U9" s="36"/>
    </row>
    <row r="10" spans="1:21">
      <c r="A10" s="111" t="s">
        <v>19</v>
      </c>
      <c r="B10" s="11">
        <v>163</v>
      </c>
      <c r="C10" s="11">
        <v>7.4</v>
      </c>
      <c r="D10" s="69">
        <v>1.1461000000000001E-2</v>
      </c>
      <c r="E10" s="69">
        <v>2620</v>
      </c>
      <c r="F10" s="69">
        <v>130</v>
      </c>
      <c r="G10" s="69">
        <v>1730</v>
      </c>
      <c r="H10" s="69">
        <v>110</v>
      </c>
      <c r="I10" s="67">
        <v>1676000</v>
      </c>
      <c r="J10" s="105">
        <v>22000</v>
      </c>
      <c r="K10" s="9"/>
      <c r="L10" s="24">
        <v>589.93173047124014</v>
      </c>
      <c r="M10" s="25">
        <v>16.445525720772963</v>
      </c>
      <c r="N10" s="26">
        <v>0.66105694332555553</v>
      </c>
      <c r="O10" s="26">
        <v>2.662774789626212E-2</v>
      </c>
      <c r="P10" s="27">
        <v>1.1461000000000001E-2</v>
      </c>
      <c r="Q10" s="36"/>
      <c r="R10" s="36"/>
      <c r="S10" s="36"/>
      <c r="T10" s="36"/>
      <c r="U10" s="36"/>
    </row>
    <row r="11" spans="1:21">
      <c r="A11" s="111" t="s">
        <v>20</v>
      </c>
      <c r="B11" s="11">
        <v>163</v>
      </c>
      <c r="C11" s="11">
        <v>7.4</v>
      </c>
      <c r="D11" s="69">
        <v>1.4969E-2</v>
      </c>
      <c r="E11" s="69">
        <v>1512</v>
      </c>
      <c r="F11" s="69">
        <v>53</v>
      </c>
      <c r="G11" s="69">
        <v>844</v>
      </c>
      <c r="H11" s="69">
        <v>80</v>
      </c>
      <c r="I11" s="67">
        <v>1518000</v>
      </c>
      <c r="J11" s="105">
        <v>21000</v>
      </c>
      <c r="K11" s="9"/>
      <c r="L11" s="24">
        <v>909.99472670555633</v>
      </c>
      <c r="M11" s="25">
        <v>21.738606681466049</v>
      </c>
      <c r="N11" s="26">
        <v>0.55883643669026772</v>
      </c>
      <c r="O11" s="26">
        <v>2.820604730640679E-2</v>
      </c>
      <c r="P11" s="27">
        <v>1.4969E-2</v>
      </c>
      <c r="Q11" s="36"/>
      <c r="R11" s="36"/>
      <c r="S11" s="36"/>
      <c r="T11" s="36"/>
      <c r="U11" s="36"/>
    </row>
    <row r="12" spans="1:21">
      <c r="A12" s="111" t="s">
        <v>21</v>
      </c>
      <c r="B12" s="11">
        <v>163</v>
      </c>
      <c r="C12" s="11">
        <v>7.4</v>
      </c>
      <c r="D12" s="69">
        <v>-0.1023</v>
      </c>
      <c r="E12" s="69">
        <v>1996</v>
      </c>
      <c r="F12" s="69">
        <v>64</v>
      </c>
      <c r="G12" s="69">
        <v>1014</v>
      </c>
      <c r="H12" s="69">
        <v>48</v>
      </c>
      <c r="I12" s="67">
        <v>2017000</v>
      </c>
      <c r="J12" s="105">
        <v>18000</v>
      </c>
      <c r="K12" s="9"/>
      <c r="L12" s="24">
        <v>915.49793735146272</v>
      </c>
      <c r="M12" s="25">
        <v>21.915913549860562</v>
      </c>
      <c r="N12" s="26">
        <v>0.50859428689579644</v>
      </c>
      <c r="O12" s="26">
        <v>1.4522787463810229E-2</v>
      </c>
      <c r="P12" s="27">
        <v>-0.1023</v>
      </c>
      <c r="Q12" s="36"/>
      <c r="R12" s="36"/>
      <c r="S12" s="36"/>
      <c r="T12" s="36"/>
      <c r="U12" s="36"/>
    </row>
    <row r="13" spans="1:21">
      <c r="A13" s="111" t="s">
        <v>22</v>
      </c>
      <c r="B13" s="11">
        <v>163</v>
      </c>
      <c r="C13" s="11">
        <v>7.4</v>
      </c>
      <c r="D13" s="69">
        <v>-1.1442000000000001E-2</v>
      </c>
      <c r="E13" s="69">
        <v>1607</v>
      </c>
      <c r="F13" s="69">
        <v>59</v>
      </c>
      <c r="G13" s="69">
        <v>870</v>
      </c>
      <c r="H13" s="69">
        <v>130</v>
      </c>
      <c r="I13" s="67">
        <v>1658000</v>
      </c>
      <c r="J13" s="105">
        <v>13000</v>
      </c>
      <c r="K13" s="15"/>
      <c r="L13" s="24">
        <v>929.09004289288191</v>
      </c>
      <c r="M13" s="25">
        <v>25.785011243299021</v>
      </c>
      <c r="N13" s="26">
        <v>0.54199768952173522</v>
      </c>
      <c r="O13" s="26">
        <v>4.1651081088301303E-2</v>
      </c>
      <c r="P13" s="27">
        <v>-1.1442000000000001E-2</v>
      </c>
      <c r="Q13" s="36"/>
      <c r="R13" s="36"/>
      <c r="S13" s="36"/>
      <c r="T13" s="36"/>
      <c r="U13" s="36"/>
    </row>
    <row r="14" spans="1:21">
      <c r="A14" s="111" t="s">
        <v>23</v>
      </c>
      <c r="B14" s="11">
        <v>163</v>
      </c>
      <c r="C14" s="11">
        <v>7.4</v>
      </c>
      <c r="D14" s="69">
        <v>0.49476999999999999</v>
      </c>
      <c r="E14" s="69">
        <v>1393</v>
      </c>
      <c r="F14" s="69">
        <v>56</v>
      </c>
      <c r="G14" s="69">
        <v>1039</v>
      </c>
      <c r="H14" s="69">
        <v>44</v>
      </c>
      <c r="I14" s="67">
        <v>502000</v>
      </c>
      <c r="J14" s="105">
        <v>13000</v>
      </c>
      <c r="K14" s="9"/>
      <c r="L14" s="24">
        <v>326.99151256516285</v>
      </c>
      <c r="M14" s="25">
        <v>8.0553447026362797</v>
      </c>
      <c r="N14" s="26">
        <v>0.74672121548367798</v>
      </c>
      <c r="O14" s="26">
        <v>2.177611208370139E-2</v>
      </c>
      <c r="P14" s="27">
        <v>0.49476999999999999</v>
      </c>
      <c r="Q14" s="36"/>
      <c r="R14" s="36"/>
      <c r="S14" s="36"/>
      <c r="T14" s="36"/>
      <c r="U14" s="36"/>
    </row>
    <row r="15" spans="1:21">
      <c r="A15" s="111" t="s">
        <v>24</v>
      </c>
      <c r="B15" s="11">
        <v>163</v>
      </c>
      <c r="C15" s="11">
        <v>7.4</v>
      </c>
      <c r="D15" s="69">
        <v>-0.47093000000000002</v>
      </c>
      <c r="E15" s="69">
        <v>4040</v>
      </c>
      <c r="F15" s="69">
        <v>150</v>
      </c>
      <c r="G15" s="69">
        <v>2020</v>
      </c>
      <c r="H15" s="69">
        <v>130</v>
      </c>
      <c r="I15" s="67">
        <v>4551000</v>
      </c>
      <c r="J15" s="105">
        <v>21000</v>
      </c>
      <c r="K15" s="9"/>
      <c r="L15" s="24">
        <v>1024.9755836128491</v>
      </c>
      <c r="M15" s="25">
        <v>28.622065962707115</v>
      </c>
      <c r="N15" s="26">
        <v>0.50056913049507379</v>
      </c>
      <c r="O15" s="26">
        <v>1.8574667103717371E-2</v>
      </c>
      <c r="P15" s="27">
        <v>-0.47093000000000002</v>
      </c>
      <c r="Q15" s="36"/>
      <c r="R15" s="36"/>
      <c r="S15" s="36"/>
      <c r="T15" s="36"/>
      <c r="U15" s="36"/>
    </row>
    <row r="16" spans="1:21">
      <c r="A16" s="111" t="s">
        <v>25</v>
      </c>
      <c r="B16" s="11">
        <v>163</v>
      </c>
      <c r="C16" s="11">
        <v>7.4</v>
      </c>
      <c r="D16" s="69">
        <v>-7.4111999999999997E-2</v>
      </c>
      <c r="E16" s="69">
        <v>2392</v>
      </c>
      <c r="F16" s="69">
        <v>68</v>
      </c>
      <c r="G16" s="69">
        <v>1180</v>
      </c>
      <c r="H16" s="69">
        <v>110</v>
      </c>
      <c r="I16" s="67">
        <v>2747000</v>
      </c>
      <c r="J16" s="105">
        <v>18000</v>
      </c>
      <c r="K16" s="9"/>
      <c r="L16" s="24">
        <v>1058.3586593160796</v>
      </c>
      <c r="M16" s="25">
        <v>24.153734665031433</v>
      </c>
      <c r="N16" s="26">
        <v>0.49387255349848425</v>
      </c>
      <c r="O16" s="26">
        <v>2.4038713393129383E-2</v>
      </c>
      <c r="P16" s="27">
        <v>-7.4111999999999997E-2</v>
      </c>
      <c r="Q16" s="36"/>
      <c r="R16" s="36"/>
      <c r="S16" s="36"/>
      <c r="T16" s="36"/>
      <c r="U16" s="36"/>
    </row>
    <row r="17" spans="1:21">
      <c r="A17" s="111" t="s">
        <v>26</v>
      </c>
      <c r="B17" s="11">
        <v>163</v>
      </c>
      <c r="C17" s="11">
        <v>7.4</v>
      </c>
      <c r="D17" s="69">
        <v>0.33772000000000002</v>
      </c>
      <c r="E17" s="69">
        <v>3051</v>
      </c>
      <c r="F17" s="69">
        <v>98</v>
      </c>
      <c r="G17" s="69">
        <v>2272</v>
      </c>
      <c r="H17" s="69">
        <v>80</v>
      </c>
      <c r="I17" s="67">
        <v>1185000</v>
      </c>
      <c r="J17" s="105">
        <v>7100</v>
      </c>
      <c r="K17" s="9"/>
      <c r="L17" s="24">
        <v>359.62633089127365</v>
      </c>
      <c r="M17" s="25">
        <v>9.0178882878318394</v>
      </c>
      <c r="N17" s="26">
        <v>0.74552151064228633</v>
      </c>
      <c r="O17" s="26">
        <v>1.7745936890675943E-2</v>
      </c>
      <c r="P17" s="27">
        <v>0.33772000000000002</v>
      </c>
      <c r="Q17" s="36"/>
      <c r="R17" s="36"/>
      <c r="S17" s="36"/>
      <c r="T17" s="36"/>
      <c r="U17" s="36"/>
    </row>
    <row r="18" spans="1:21">
      <c r="A18" s="111" t="s">
        <v>27</v>
      </c>
      <c r="B18" s="11">
        <v>163</v>
      </c>
      <c r="C18" s="11">
        <v>7.4</v>
      </c>
      <c r="D18" s="69">
        <v>0.27260000000000001</v>
      </c>
      <c r="E18" s="69">
        <v>1216</v>
      </c>
      <c r="F18" s="69">
        <v>64</v>
      </c>
      <c r="G18" s="69">
        <v>750</v>
      </c>
      <c r="H18" s="69">
        <v>53</v>
      </c>
      <c r="I18" s="67">
        <v>1048000</v>
      </c>
      <c r="J18" s="105">
        <v>13000</v>
      </c>
      <c r="K18" s="9"/>
      <c r="L18" s="24">
        <v>786.70176050043324</v>
      </c>
      <c r="M18" s="25">
        <v>24.686807732119416</v>
      </c>
      <c r="N18" s="26">
        <v>0.61747836820938384</v>
      </c>
      <c r="O18" s="26">
        <v>2.7172935952875163E-2</v>
      </c>
      <c r="P18" s="27">
        <v>0.27260000000000001</v>
      </c>
      <c r="Q18" s="36"/>
      <c r="R18" s="36"/>
      <c r="S18" s="36"/>
      <c r="T18" s="36"/>
      <c r="U18" s="36"/>
    </row>
    <row r="19" spans="1:21">
      <c r="A19" s="111" t="s">
        <v>28</v>
      </c>
      <c r="B19" s="11">
        <v>163</v>
      </c>
      <c r="C19" s="11">
        <v>7.4</v>
      </c>
      <c r="D19" s="69">
        <v>5.5230000000000001E-2</v>
      </c>
      <c r="E19" s="69">
        <v>1949</v>
      </c>
      <c r="F19" s="69">
        <v>51</v>
      </c>
      <c r="G19" s="69">
        <v>1116</v>
      </c>
      <c r="H19" s="69">
        <v>47</v>
      </c>
      <c r="I19" s="67">
        <v>1620000</v>
      </c>
      <c r="J19" s="105">
        <v>20000</v>
      </c>
      <c r="K19" s="9"/>
      <c r="L19" s="24">
        <v>759.04794564320639</v>
      </c>
      <c r="M19" s="25">
        <v>19.262558552223755</v>
      </c>
      <c r="N19" s="26">
        <v>0.5732531037788634</v>
      </c>
      <c r="O19" s="26">
        <v>1.419535566147723E-2</v>
      </c>
      <c r="P19" s="27">
        <v>5.5230000000000001E-2</v>
      </c>
      <c r="Q19" s="36"/>
      <c r="R19" s="36"/>
      <c r="S19" s="36"/>
      <c r="T19" s="36"/>
      <c r="U19" s="36"/>
    </row>
    <row r="20" spans="1:21">
      <c r="A20" s="111" t="s">
        <v>29</v>
      </c>
      <c r="B20" s="11">
        <v>163</v>
      </c>
      <c r="C20" s="11">
        <v>7.4</v>
      </c>
      <c r="D20" s="69">
        <v>0.20508000000000001</v>
      </c>
      <c r="E20" s="69">
        <v>1560</v>
      </c>
      <c r="F20" s="69">
        <v>210</v>
      </c>
      <c r="G20" s="69">
        <v>732</v>
      </c>
      <c r="H20" s="69">
        <v>35</v>
      </c>
      <c r="I20" s="67">
        <v>1342000</v>
      </c>
      <c r="J20" s="105">
        <v>16000</v>
      </c>
      <c r="K20" s="9"/>
      <c r="L20" s="24">
        <v>795.09544253805677</v>
      </c>
      <c r="M20" s="25">
        <v>53.233573966348715</v>
      </c>
      <c r="N20" s="26">
        <v>0.46976487631076158</v>
      </c>
      <c r="O20" s="26">
        <v>3.3515939056732155E-2</v>
      </c>
      <c r="P20" s="27">
        <v>0.20508000000000001</v>
      </c>
      <c r="Q20" s="36"/>
      <c r="R20" s="36"/>
      <c r="S20" s="36"/>
      <c r="T20" s="36"/>
      <c r="U20" s="36"/>
    </row>
    <row r="21" spans="1:21">
      <c r="A21" s="111" t="s">
        <v>30</v>
      </c>
      <c r="B21" s="11">
        <v>163</v>
      </c>
      <c r="C21" s="11">
        <v>7.4</v>
      </c>
      <c r="D21" s="69">
        <v>0.36987999999999999</v>
      </c>
      <c r="E21" s="69">
        <v>1104</v>
      </c>
      <c r="F21" s="69">
        <v>48</v>
      </c>
      <c r="G21" s="69">
        <v>572</v>
      </c>
      <c r="H21" s="69">
        <v>29</v>
      </c>
      <c r="I21" s="67">
        <v>1019000</v>
      </c>
      <c r="J21" s="105">
        <v>13000</v>
      </c>
      <c r="K21" s="9"/>
      <c r="L21" s="24">
        <v>857.55405970494155</v>
      </c>
      <c r="M21" s="25">
        <v>22.90282089035005</v>
      </c>
      <c r="N21" s="26">
        <v>0.5187056931941707</v>
      </c>
      <c r="O21" s="26">
        <v>1.7302237834213498E-2</v>
      </c>
      <c r="P21" s="27">
        <v>0.36987999999999999</v>
      </c>
      <c r="Q21" s="36"/>
      <c r="R21" s="36"/>
      <c r="S21" s="36"/>
      <c r="T21" s="36"/>
      <c r="U21" s="36"/>
    </row>
    <row r="22" spans="1:21">
      <c r="A22" s="111" t="s">
        <v>31</v>
      </c>
      <c r="B22" s="11">
        <v>163</v>
      </c>
      <c r="C22" s="11">
        <v>7.4</v>
      </c>
      <c r="D22" s="69">
        <v>0.26013999999999998</v>
      </c>
      <c r="E22" s="69">
        <v>1190</v>
      </c>
      <c r="F22" s="69">
        <v>120</v>
      </c>
      <c r="G22" s="69">
        <v>627</v>
      </c>
      <c r="H22" s="69">
        <v>51</v>
      </c>
      <c r="I22" s="67">
        <v>897000</v>
      </c>
      <c r="J22" s="105">
        <v>23000</v>
      </c>
      <c r="K22" s="9"/>
      <c r="L22" s="24">
        <v>720.65964838563411</v>
      </c>
      <c r="M22" s="25">
        <v>36.059399404966747</v>
      </c>
      <c r="N22" s="26">
        <v>0.52749049549648963</v>
      </c>
      <c r="O22" s="26">
        <v>3.4131097326769839E-2</v>
      </c>
      <c r="P22" s="27">
        <v>0.26013999999999998</v>
      </c>
      <c r="Q22" s="36"/>
      <c r="R22" s="36"/>
      <c r="S22" s="36"/>
      <c r="T22" s="36"/>
      <c r="U22" s="36"/>
    </row>
    <row r="23" spans="1:21">
      <c r="A23" s="111" t="s">
        <v>32</v>
      </c>
      <c r="B23" s="11">
        <v>163</v>
      </c>
      <c r="C23" s="11">
        <v>7.4</v>
      </c>
      <c r="D23" s="69">
        <v>3.3845E-2</v>
      </c>
      <c r="E23" s="69">
        <v>2076</v>
      </c>
      <c r="F23" s="69">
        <v>54</v>
      </c>
      <c r="G23" s="69">
        <v>710</v>
      </c>
      <c r="H23" s="69">
        <v>34</v>
      </c>
      <c r="I23" s="67">
        <v>3375000</v>
      </c>
      <c r="J23" s="105">
        <v>21000</v>
      </c>
      <c r="K23" s="9"/>
      <c r="L23" s="24">
        <v>1508.8205333307517</v>
      </c>
      <c r="M23" s="25">
        <v>33.756826482274612</v>
      </c>
      <c r="N23" s="26">
        <v>0.3423931432095399</v>
      </c>
      <c r="O23" s="26">
        <v>9.3188944369144086E-3</v>
      </c>
      <c r="P23" s="27">
        <v>3.3845E-2</v>
      </c>
      <c r="Q23" s="36"/>
      <c r="R23" s="36"/>
      <c r="S23" s="36"/>
      <c r="T23" s="36"/>
      <c r="U23" s="36"/>
    </row>
    <row r="24" spans="1:21">
      <c r="A24" s="111" t="s">
        <v>33</v>
      </c>
      <c r="B24" s="11">
        <v>163</v>
      </c>
      <c r="C24" s="11">
        <v>7.4</v>
      </c>
      <c r="D24" s="69">
        <v>0.18551000000000001</v>
      </c>
      <c r="E24" s="69">
        <v>2294</v>
      </c>
      <c r="F24" s="69">
        <v>75</v>
      </c>
      <c r="G24" s="69">
        <v>1053</v>
      </c>
      <c r="H24" s="69">
        <v>57</v>
      </c>
      <c r="I24" s="67">
        <v>2660000</v>
      </c>
      <c r="J24" s="105">
        <v>45000</v>
      </c>
      <c r="K24" s="9"/>
      <c r="L24" s="24">
        <v>1093.9612169304514</v>
      </c>
      <c r="M24" s="25">
        <v>25.01571026648433</v>
      </c>
      <c r="N24" s="26">
        <v>0.45954602825746538</v>
      </c>
      <c r="O24" s="26">
        <v>1.4513907014824809E-2</v>
      </c>
      <c r="P24" s="27">
        <v>0.18551000000000001</v>
      </c>
      <c r="Q24" s="36"/>
      <c r="R24" s="36"/>
      <c r="S24" s="36"/>
      <c r="T24" s="36"/>
      <c r="U24" s="36"/>
    </row>
    <row r="25" spans="1:21">
      <c r="A25" s="111" t="s">
        <v>34</v>
      </c>
      <c r="B25" s="11">
        <v>163</v>
      </c>
      <c r="C25" s="11">
        <v>7.4</v>
      </c>
      <c r="D25" s="69">
        <v>0.38651000000000002</v>
      </c>
      <c r="E25" s="69">
        <v>1510</v>
      </c>
      <c r="F25" s="69">
        <v>110</v>
      </c>
      <c r="G25" s="69">
        <v>910</v>
      </c>
      <c r="H25" s="69">
        <v>47</v>
      </c>
      <c r="I25" s="67">
        <v>932000</v>
      </c>
      <c r="J25" s="105">
        <v>14000</v>
      </c>
      <c r="K25" s="9"/>
      <c r="L25" s="24">
        <v>616.62040723276084</v>
      </c>
      <c r="M25" s="25">
        <v>20.42545054045938</v>
      </c>
      <c r="N25" s="26">
        <v>0.60333497847750617</v>
      </c>
      <c r="O25" s="26">
        <v>2.6908020041516743E-2</v>
      </c>
      <c r="P25" s="27">
        <v>0.38651000000000002</v>
      </c>
      <c r="Q25" s="36"/>
      <c r="R25" s="36"/>
      <c r="S25" s="36"/>
      <c r="T25" s="36"/>
      <c r="U25" s="36"/>
    </row>
    <row r="26" spans="1:21">
      <c r="A26" s="111" t="s">
        <v>35</v>
      </c>
      <c r="B26" s="11">
        <v>163</v>
      </c>
      <c r="C26" s="11">
        <v>7.4</v>
      </c>
      <c r="D26" s="69">
        <v>-0.14746000000000001</v>
      </c>
      <c r="E26" s="69">
        <v>1239</v>
      </c>
      <c r="F26" s="69">
        <v>45</v>
      </c>
      <c r="G26" s="69">
        <v>673</v>
      </c>
      <c r="H26" s="69">
        <v>45</v>
      </c>
      <c r="I26" s="67">
        <v>1281000</v>
      </c>
      <c r="J26" s="105">
        <v>33000</v>
      </c>
      <c r="K26" s="15"/>
      <c r="L26" s="24">
        <v>945.31321157653724</v>
      </c>
      <c r="M26" s="25">
        <v>28.533056850695345</v>
      </c>
      <c r="N26" s="26">
        <v>0.54379826444420454</v>
      </c>
      <c r="O26" s="26">
        <v>2.0665863512597037E-2</v>
      </c>
      <c r="P26" s="27">
        <v>-0.14746000000000001</v>
      </c>
      <c r="R26" s="36"/>
      <c r="S26" s="36"/>
      <c r="T26" s="36"/>
      <c r="U26" s="36"/>
    </row>
    <row r="27" spans="1:21">
      <c r="A27" s="111" t="s">
        <v>36</v>
      </c>
      <c r="B27" s="11">
        <v>163</v>
      </c>
      <c r="C27" s="11">
        <v>7.4</v>
      </c>
      <c r="D27" s="69">
        <v>-6.5254000000000006E-2</v>
      </c>
      <c r="E27" s="69">
        <v>1484</v>
      </c>
      <c r="F27" s="69">
        <v>48</v>
      </c>
      <c r="G27" s="69">
        <v>640</v>
      </c>
      <c r="H27" s="69">
        <v>100</v>
      </c>
      <c r="I27" s="67">
        <v>2223000</v>
      </c>
      <c r="J27" s="105">
        <v>16000</v>
      </c>
      <c r="K27" s="9"/>
      <c r="L27" s="24">
        <v>1395.2717450309597</v>
      </c>
      <c r="M27" s="25">
        <v>36.017137520991142</v>
      </c>
      <c r="N27" s="26">
        <v>0.43175774058874294</v>
      </c>
      <c r="O27" s="26">
        <v>3.4407056054703879E-2</v>
      </c>
      <c r="P27" s="27">
        <v>-6.5254000000000006E-2</v>
      </c>
      <c r="Q27" s="36"/>
      <c r="R27" s="36"/>
      <c r="S27" s="36"/>
      <c r="T27" s="36"/>
      <c r="U27" s="36"/>
    </row>
    <row r="28" spans="1:21">
      <c r="A28" s="111" t="s">
        <v>76</v>
      </c>
      <c r="B28" s="11">
        <v>163</v>
      </c>
      <c r="C28" s="11">
        <v>7.4</v>
      </c>
      <c r="D28" s="69">
        <v>0.37763999999999998</v>
      </c>
      <c r="E28" s="69">
        <v>1086</v>
      </c>
      <c r="F28" s="69">
        <v>32</v>
      </c>
      <c r="G28" s="69">
        <v>393</v>
      </c>
      <c r="H28" s="69">
        <v>20</v>
      </c>
      <c r="I28" s="67">
        <v>1799000</v>
      </c>
      <c r="J28" s="105">
        <v>15000</v>
      </c>
      <c r="K28" s="9"/>
      <c r="L28" s="24">
        <v>1536.1069431551316</v>
      </c>
      <c r="M28" s="25">
        <v>36.702361859778534</v>
      </c>
      <c r="N28" s="26">
        <v>0.36229036516494295</v>
      </c>
      <c r="O28" s="26">
        <v>1.0640230712495863E-2</v>
      </c>
      <c r="P28" s="27">
        <v>0.37763999999999998</v>
      </c>
      <c r="Q28" s="36"/>
      <c r="R28" s="36"/>
      <c r="S28" s="36"/>
      <c r="T28" s="36"/>
      <c r="U28" s="36"/>
    </row>
    <row r="29" spans="1:21">
      <c r="A29" s="111" t="s">
        <v>136</v>
      </c>
      <c r="B29" s="11">
        <v>163</v>
      </c>
      <c r="C29" s="11">
        <v>7.4</v>
      </c>
      <c r="D29" s="69">
        <v>-5.2783999999999999E-3</v>
      </c>
      <c r="E29" s="69">
        <v>1338</v>
      </c>
      <c r="F29" s="69">
        <v>45</v>
      </c>
      <c r="G29" s="69">
        <v>567</v>
      </c>
      <c r="H29" s="69">
        <v>51</v>
      </c>
      <c r="I29" s="69">
        <v>2024000</v>
      </c>
      <c r="J29" s="5">
        <v>13000</v>
      </c>
      <c r="K29" s="9"/>
      <c r="L29" s="24">
        <v>1405.4916541575772</v>
      </c>
      <c r="M29" s="25">
        <v>35.160430559328489</v>
      </c>
      <c r="N29" s="26">
        <v>0.42424917337923301</v>
      </c>
      <c r="O29" s="26">
        <v>2.0346996890797459E-2</v>
      </c>
      <c r="P29" s="27">
        <v>-5.2783999999999999E-3</v>
      </c>
      <c r="Q29" s="36"/>
      <c r="R29" s="36"/>
      <c r="S29" s="36"/>
      <c r="T29" s="36"/>
      <c r="U29" s="36"/>
    </row>
    <row r="30" spans="1:21">
      <c r="A30" s="111" t="s">
        <v>685</v>
      </c>
      <c r="B30" s="11">
        <v>163</v>
      </c>
      <c r="C30" s="11">
        <v>7.4</v>
      </c>
      <c r="D30" s="69">
        <v>-8.9575999999999996E-3</v>
      </c>
      <c r="E30" s="69">
        <v>2384</v>
      </c>
      <c r="F30" s="69">
        <v>76</v>
      </c>
      <c r="G30" s="69">
        <v>1734</v>
      </c>
      <c r="H30" s="69">
        <v>76</v>
      </c>
      <c r="I30" s="67">
        <v>956000</v>
      </c>
      <c r="J30" s="105">
        <v>21000</v>
      </c>
      <c r="K30" s="9"/>
      <c r="L30" s="24">
        <v>358.19782208934515</v>
      </c>
      <c r="M30" s="25">
        <v>10.373492950623419</v>
      </c>
      <c r="N30" s="26">
        <v>0.72817690627387421</v>
      </c>
      <c r="O30" s="26">
        <v>1.9709984381291054E-2</v>
      </c>
      <c r="P30" s="27">
        <v>-8.9575999999999996E-3</v>
      </c>
      <c r="Q30" s="36"/>
      <c r="R30" s="36"/>
      <c r="S30" s="36"/>
      <c r="T30" s="36"/>
      <c r="U30" s="36"/>
    </row>
    <row r="31" spans="1:21">
      <c r="A31" s="111" t="s">
        <v>686</v>
      </c>
      <c r="B31" s="11">
        <v>163</v>
      </c>
      <c r="C31" s="11">
        <v>7.4</v>
      </c>
      <c r="D31" s="69">
        <v>5.0230999999999998E-2</v>
      </c>
      <c r="E31" s="69">
        <v>1733</v>
      </c>
      <c r="F31" s="69">
        <v>48</v>
      </c>
      <c r="G31" s="69">
        <v>1044</v>
      </c>
      <c r="H31" s="69">
        <v>46</v>
      </c>
      <c r="I31" s="67">
        <v>1511700</v>
      </c>
      <c r="J31" s="105">
        <v>4900</v>
      </c>
      <c r="K31" s="9"/>
      <c r="L31" s="24">
        <v>795.8742507441807</v>
      </c>
      <c r="M31" s="25">
        <v>18.768202291995333</v>
      </c>
      <c r="N31" s="26">
        <v>0.60310925820756733</v>
      </c>
      <c r="O31" s="26">
        <v>1.5676205811655141E-2</v>
      </c>
      <c r="P31" s="27">
        <v>5.0230999999999998E-2</v>
      </c>
      <c r="Q31" s="36"/>
      <c r="R31" s="36"/>
      <c r="S31" s="36"/>
      <c r="T31" s="36"/>
      <c r="U31" s="36"/>
    </row>
    <row r="32" spans="1:21" s="60" customFormat="1" ht="17">
      <c r="A32" s="112" t="s">
        <v>687</v>
      </c>
      <c r="B32" s="53">
        <v>163</v>
      </c>
      <c r="C32" s="53">
        <v>7.4</v>
      </c>
      <c r="D32" s="51">
        <v>-2.1846999999999998E-2</v>
      </c>
      <c r="E32" s="51">
        <v>3100</v>
      </c>
      <c r="F32" s="51">
        <v>230</v>
      </c>
      <c r="G32" s="51">
        <v>2880</v>
      </c>
      <c r="H32" s="51">
        <v>380</v>
      </c>
      <c r="I32" s="54">
        <v>1640000</v>
      </c>
      <c r="J32" s="103">
        <v>19000</v>
      </c>
      <c r="K32" s="109"/>
      <c r="L32" s="56">
        <v>482.04079735275644</v>
      </c>
      <c r="M32" s="57">
        <v>18.126735253562</v>
      </c>
      <c r="N32" s="58">
        <v>0.93008973924245986</v>
      </c>
      <c r="O32" s="58">
        <v>7.0315558901831915E-2</v>
      </c>
      <c r="P32" s="59">
        <v>-2.1846999999999998E-2</v>
      </c>
      <c r="Q32" s="61" t="s">
        <v>657</v>
      </c>
      <c r="R32" s="61"/>
      <c r="S32" s="61"/>
      <c r="T32" s="61"/>
      <c r="U32" s="61"/>
    </row>
    <row r="33" spans="1:21">
      <c r="A33" s="111" t="s">
        <v>688</v>
      </c>
      <c r="B33" s="11">
        <v>163</v>
      </c>
      <c r="C33" s="11">
        <v>7.4</v>
      </c>
      <c r="D33" s="69">
        <v>0.13256000000000001</v>
      </c>
      <c r="E33" s="69">
        <v>1018</v>
      </c>
      <c r="F33" s="69">
        <v>40</v>
      </c>
      <c r="G33" s="69">
        <v>524</v>
      </c>
      <c r="H33" s="69">
        <v>36</v>
      </c>
      <c r="I33" s="67">
        <v>1276000</v>
      </c>
      <c r="J33" s="105">
        <v>19000</v>
      </c>
      <c r="K33" s="9"/>
      <c r="L33" s="24">
        <v>1115.6630445932626</v>
      </c>
      <c r="M33" s="25">
        <v>28.126717516880671</v>
      </c>
      <c r="N33" s="26">
        <v>0.51532067658039038</v>
      </c>
      <c r="O33" s="26">
        <v>2.0369329382385486E-2</v>
      </c>
      <c r="P33" s="27">
        <v>0.13256000000000001</v>
      </c>
      <c r="Q33" s="36"/>
      <c r="R33" s="36"/>
      <c r="S33" s="36"/>
      <c r="T33" s="36"/>
      <c r="U33" s="36"/>
    </row>
    <row r="34" spans="1:21">
      <c r="A34" s="111" t="s">
        <v>689</v>
      </c>
      <c r="B34" s="11">
        <v>163</v>
      </c>
      <c r="C34" s="11">
        <v>7.4</v>
      </c>
      <c r="D34" s="69">
        <v>0.19581999999999999</v>
      </c>
      <c r="E34" s="69">
        <v>1705</v>
      </c>
      <c r="F34" s="69">
        <v>62</v>
      </c>
      <c r="G34" s="69">
        <v>762</v>
      </c>
      <c r="H34" s="69">
        <v>42</v>
      </c>
      <c r="I34" s="67">
        <v>2204000</v>
      </c>
      <c r="J34" s="105">
        <v>34000</v>
      </c>
      <c r="K34" s="9"/>
      <c r="L34" s="24">
        <v>1156.5269380750403</v>
      </c>
      <c r="M34" s="25">
        <v>27.307825009233401</v>
      </c>
      <c r="N34" s="26">
        <v>0.44742953365072874</v>
      </c>
      <c r="O34" s="26">
        <v>1.4755698746789165E-2</v>
      </c>
      <c r="P34" s="27">
        <v>0.19581999999999999</v>
      </c>
      <c r="Q34" s="36"/>
      <c r="R34" s="36"/>
      <c r="S34" s="36"/>
      <c r="T34" s="36"/>
      <c r="U34" s="36"/>
    </row>
    <row r="35" spans="1:21">
      <c r="A35" s="111"/>
      <c r="B35" s="11"/>
      <c r="C35" s="11"/>
      <c r="I35" s="67"/>
      <c r="J35" s="105"/>
      <c r="K35" s="15"/>
      <c r="L35" s="24"/>
      <c r="M35" s="25"/>
      <c r="N35" s="26"/>
      <c r="O35" s="26"/>
      <c r="P35" s="27"/>
      <c r="Q35" s="36"/>
      <c r="R35" s="36"/>
      <c r="S35" s="36"/>
      <c r="T35" s="36"/>
      <c r="U35" s="36"/>
    </row>
    <row r="36" spans="1:21">
      <c r="A36" s="111" t="s">
        <v>37</v>
      </c>
      <c r="B36" s="11">
        <v>110</v>
      </c>
      <c r="C36" s="11">
        <v>5</v>
      </c>
      <c r="D36" s="69">
        <v>0.35260999999999998</v>
      </c>
      <c r="E36" s="69">
        <v>64750</v>
      </c>
      <c r="F36" s="69">
        <v>420</v>
      </c>
      <c r="G36" s="69">
        <v>7900</v>
      </c>
      <c r="H36" s="69">
        <v>100</v>
      </c>
      <c r="I36" s="67">
        <v>1557000</v>
      </c>
      <c r="J36" s="105">
        <v>11000</v>
      </c>
      <c r="K36" s="15"/>
      <c r="L36" s="24">
        <v>22.342870399089282</v>
      </c>
      <c r="M36" s="25">
        <v>0.43583787177044908</v>
      </c>
      <c r="N36" s="26">
        <v>0.12214659863818017</v>
      </c>
      <c r="O36" s="26">
        <v>8.6768259888959812E-4</v>
      </c>
      <c r="P36" s="27">
        <v>0.35260999999999998</v>
      </c>
      <c r="Q36" s="36"/>
      <c r="R36" s="36"/>
      <c r="S36" s="36"/>
      <c r="T36" s="36"/>
      <c r="U36" s="36"/>
    </row>
    <row r="37" spans="1:21">
      <c r="A37" s="111" t="s">
        <v>38</v>
      </c>
      <c r="B37" s="11">
        <v>110</v>
      </c>
      <c r="C37" s="11">
        <v>5</v>
      </c>
      <c r="D37" s="69">
        <v>0.33667999999999998</v>
      </c>
      <c r="E37" s="69">
        <v>74640</v>
      </c>
      <c r="F37" s="69">
        <v>430</v>
      </c>
      <c r="G37" s="69">
        <v>9340</v>
      </c>
      <c r="H37" s="69">
        <v>120</v>
      </c>
      <c r="I37" s="67">
        <v>1797000</v>
      </c>
      <c r="J37" s="105">
        <v>16000</v>
      </c>
      <c r="K37" s="9"/>
      <c r="L37" s="24">
        <v>22.256929228641312</v>
      </c>
      <c r="M37" s="25">
        <v>0.43529286426346492</v>
      </c>
      <c r="N37" s="26">
        <v>0.12527641154405117</v>
      </c>
      <c r="O37" s="26">
        <v>8.8097159771316632E-4</v>
      </c>
      <c r="P37" s="27">
        <v>0.33667999999999998</v>
      </c>
      <c r="Q37" s="36"/>
      <c r="R37" s="36"/>
      <c r="S37" s="36"/>
      <c r="T37" s="36"/>
      <c r="U37" s="36"/>
    </row>
    <row r="38" spans="1:21">
      <c r="A38" s="111" t="s">
        <v>39</v>
      </c>
      <c r="B38" s="11">
        <v>110</v>
      </c>
      <c r="C38" s="11">
        <v>5</v>
      </c>
      <c r="D38" s="69">
        <v>0.20967</v>
      </c>
      <c r="E38" s="69">
        <v>73640</v>
      </c>
      <c r="F38" s="69">
        <v>480</v>
      </c>
      <c r="G38" s="69">
        <v>9930</v>
      </c>
      <c r="H38" s="69">
        <v>110</v>
      </c>
      <c r="I38" s="67">
        <v>1744000</v>
      </c>
      <c r="J38" s="105">
        <v>17000</v>
      </c>
      <c r="K38" s="9"/>
      <c r="L38" s="24">
        <v>21.780717387714628</v>
      </c>
      <c r="M38" s="25">
        <v>0.42657146158306597</v>
      </c>
      <c r="N38" s="26">
        <v>0.13499868185269101</v>
      </c>
      <c r="O38" s="26">
        <v>8.6658061951668517E-4</v>
      </c>
      <c r="P38" s="27">
        <v>0.20967</v>
      </c>
      <c r="Q38" s="36"/>
      <c r="R38" s="36"/>
      <c r="S38" s="36"/>
      <c r="T38" s="36"/>
      <c r="U38" s="36"/>
    </row>
    <row r="39" spans="1:21">
      <c r="A39" s="111" t="s">
        <v>40</v>
      </c>
      <c r="B39" s="11">
        <v>110</v>
      </c>
      <c r="C39" s="11">
        <v>5</v>
      </c>
      <c r="D39" s="69">
        <v>0.20510999999999999</v>
      </c>
      <c r="E39" s="69">
        <v>68880</v>
      </c>
      <c r="F39" s="69">
        <v>290</v>
      </c>
      <c r="G39" s="69">
        <v>8474</v>
      </c>
      <c r="H39" s="69">
        <v>90</v>
      </c>
      <c r="I39" s="67">
        <v>1665000</v>
      </c>
      <c r="J39" s="105">
        <v>13000</v>
      </c>
      <c r="K39" s="9"/>
      <c r="L39" s="24">
        <v>22.066848503710204</v>
      </c>
      <c r="M39" s="25">
        <v>0.43341462881071663</v>
      </c>
      <c r="N39" s="26">
        <v>0.12316558687036167</v>
      </c>
      <c r="O39" s="26">
        <v>7.0277020124138382E-4</v>
      </c>
      <c r="P39" s="27">
        <v>0.20510999999999999</v>
      </c>
      <c r="Q39" s="36"/>
      <c r="R39" s="36"/>
      <c r="S39" s="36"/>
      <c r="T39" s="36"/>
      <c r="U39" s="36"/>
    </row>
    <row r="40" spans="1:21">
      <c r="A40" s="111" t="s">
        <v>41</v>
      </c>
      <c r="B40" s="11">
        <v>110</v>
      </c>
      <c r="C40" s="11">
        <v>5</v>
      </c>
      <c r="D40" s="69">
        <v>3.9486E-2</v>
      </c>
      <c r="E40" s="69">
        <v>69200</v>
      </c>
      <c r="F40" s="69">
        <v>370</v>
      </c>
      <c r="G40" s="69">
        <v>7205</v>
      </c>
      <c r="H40" s="69">
        <v>85</v>
      </c>
      <c r="I40" s="67">
        <v>1723000</v>
      </c>
      <c r="J40" s="105">
        <v>12000</v>
      </c>
      <c r="K40" s="9"/>
      <c r="L40" s="24">
        <v>22.60778990416415</v>
      </c>
      <c r="M40" s="25">
        <v>0.44389059626660476</v>
      </c>
      <c r="N40" s="26">
        <v>0.1042370111334395</v>
      </c>
      <c r="O40" s="26">
        <v>6.7429542519057675E-4</v>
      </c>
      <c r="P40" s="27">
        <v>3.9486E-2</v>
      </c>
      <c r="Q40" s="36"/>
      <c r="R40" s="36"/>
      <c r="S40" s="36"/>
      <c r="T40" s="36"/>
      <c r="U40" s="36"/>
    </row>
    <row r="41" spans="1:21">
      <c r="A41" s="111" t="s">
        <v>42</v>
      </c>
      <c r="B41" s="11">
        <v>110</v>
      </c>
      <c r="C41" s="11">
        <v>5</v>
      </c>
      <c r="D41" s="69">
        <v>9.9635000000000001E-2</v>
      </c>
      <c r="E41" s="69">
        <v>53750</v>
      </c>
      <c r="F41" s="69">
        <v>560</v>
      </c>
      <c r="G41" s="69">
        <v>7670</v>
      </c>
      <c r="H41" s="69">
        <v>120</v>
      </c>
      <c r="I41" s="67">
        <v>1265000</v>
      </c>
      <c r="J41" s="105">
        <v>16000</v>
      </c>
      <c r="K41" s="9"/>
      <c r="L41" s="24">
        <v>21.429531241379316</v>
      </c>
      <c r="M41" s="25">
        <v>0.41852272625669301</v>
      </c>
      <c r="N41" s="26">
        <v>0.14286010161478013</v>
      </c>
      <c r="O41" s="26">
        <v>1.3411398525445713E-3</v>
      </c>
      <c r="P41" s="27">
        <v>9.9635000000000001E-2</v>
      </c>
      <c r="Q41" s="36"/>
      <c r="R41" s="36"/>
      <c r="S41" s="36"/>
      <c r="T41" s="36"/>
      <c r="U41" s="36"/>
    </row>
    <row r="42" spans="1:21">
      <c r="A42" s="111" t="s">
        <v>43</v>
      </c>
      <c r="B42" s="11">
        <v>110</v>
      </c>
      <c r="C42" s="11">
        <v>5</v>
      </c>
      <c r="D42" s="69">
        <v>-7.4367000000000003E-2</v>
      </c>
      <c r="E42" s="69">
        <v>81700</v>
      </c>
      <c r="F42" s="69">
        <v>1100</v>
      </c>
      <c r="G42" s="69">
        <v>14670</v>
      </c>
      <c r="H42" s="69">
        <v>590</v>
      </c>
      <c r="I42" s="67">
        <v>1757000</v>
      </c>
      <c r="J42" s="105">
        <v>22000</v>
      </c>
      <c r="K42" s="9"/>
      <c r="L42" s="24">
        <v>19.462284637421586</v>
      </c>
      <c r="M42" s="25">
        <v>0.38396628021406171</v>
      </c>
      <c r="N42" s="26">
        <v>0.17976374894400815</v>
      </c>
      <c r="O42" s="26">
        <v>3.8077324893521394E-3</v>
      </c>
      <c r="P42" s="27">
        <v>-7.4367000000000003E-2</v>
      </c>
      <c r="Q42" s="36"/>
      <c r="R42" s="36"/>
      <c r="S42" s="36"/>
      <c r="T42" s="36"/>
      <c r="U42" s="36"/>
    </row>
    <row r="43" spans="1:21">
      <c r="A43" s="111" t="s">
        <v>44</v>
      </c>
      <c r="B43" s="11">
        <v>110</v>
      </c>
      <c r="C43" s="11">
        <v>5</v>
      </c>
      <c r="D43" s="69">
        <v>-0.24726000000000001</v>
      </c>
      <c r="E43" s="69">
        <v>63360</v>
      </c>
      <c r="F43" s="69">
        <v>420</v>
      </c>
      <c r="G43" s="69">
        <v>5372</v>
      </c>
      <c r="H43" s="69">
        <v>88</v>
      </c>
      <c r="I43" s="67">
        <v>1579000</v>
      </c>
      <c r="J43" s="105">
        <v>18000</v>
      </c>
      <c r="K43" s="9"/>
      <c r="L43" s="24">
        <v>22.550676858555565</v>
      </c>
      <c r="M43" s="25">
        <v>0.44437948133090716</v>
      </c>
      <c r="N43" s="26">
        <v>8.48818613958187E-2</v>
      </c>
      <c r="O43" s="26">
        <v>7.4914675822361238E-4</v>
      </c>
      <c r="P43" s="27">
        <v>-0.24726000000000001</v>
      </c>
      <c r="Q43" s="36"/>
      <c r="R43" s="36"/>
      <c r="S43" s="36"/>
      <c r="T43" s="36"/>
      <c r="U43" s="36"/>
    </row>
    <row r="44" spans="1:21">
      <c r="A44" s="111" t="s">
        <v>45</v>
      </c>
      <c r="B44" s="11">
        <v>110</v>
      </c>
      <c r="C44" s="11">
        <v>5</v>
      </c>
      <c r="D44" s="69">
        <v>6.8407999999999997E-2</v>
      </c>
      <c r="E44" s="69">
        <v>51090</v>
      </c>
      <c r="F44" s="69">
        <v>400</v>
      </c>
      <c r="G44" s="69">
        <v>3759</v>
      </c>
      <c r="H44" s="69">
        <v>65</v>
      </c>
      <c r="I44" s="67">
        <v>1312000</v>
      </c>
      <c r="J44" s="105">
        <v>17000</v>
      </c>
      <c r="K44" s="9"/>
      <c r="L44" s="24">
        <v>23.230414025854536</v>
      </c>
      <c r="M44" s="25">
        <v>0.45772136078567677</v>
      </c>
      <c r="N44" s="26">
        <v>7.3659791017067239E-2</v>
      </c>
      <c r="O44" s="26">
        <v>6.982999712316294E-4</v>
      </c>
      <c r="P44" s="27">
        <v>6.8407999999999997E-2</v>
      </c>
      <c r="Q44" s="36"/>
      <c r="R44" s="36"/>
      <c r="S44" s="36"/>
      <c r="T44" s="36"/>
      <c r="U44" s="36"/>
    </row>
    <row r="45" spans="1:21">
      <c r="A45" s="111" t="s">
        <v>46</v>
      </c>
      <c r="B45" s="11">
        <v>110</v>
      </c>
      <c r="C45" s="11">
        <v>5</v>
      </c>
      <c r="D45" s="69">
        <v>-9.9737000000000006E-2</v>
      </c>
      <c r="E45" s="69">
        <v>50920</v>
      </c>
      <c r="F45" s="69">
        <v>310</v>
      </c>
      <c r="G45" s="69">
        <v>4800</v>
      </c>
      <c r="H45" s="69">
        <v>180</v>
      </c>
      <c r="I45" s="67">
        <v>1271000</v>
      </c>
      <c r="J45" s="105">
        <v>10000</v>
      </c>
      <c r="K45" s="9"/>
      <c r="L45" s="24">
        <v>22.603580344941985</v>
      </c>
      <c r="M45" s="25">
        <v>0.44438842115988014</v>
      </c>
      <c r="N45" s="26">
        <v>9.4372813290508811E-2</v>
      </c>
      <c r="O45" s="26">
        <v>1.7906189892312942E-3</v>
      </c>
      <c r="P45" s="27">
        <v>-9.9737000000000006E-2</v>
      </c>
      <c r="Q45" s="36"/>
      <c r="R45" s="36"/>
      <c r="S45" s="36"/>
      <c r="T45" s="36"/>
      <c r="U45" s="36"/>
    </row>
    <row r="46" spans="1:21">
      <c r="A46" s="111" t="s">
        <v>47</v>
      </c>
      <c r="B46" s="11">
        <v>110</v>
      </c>
      <c r="C46" s="11">
        <v>5</v>
      </c>
      <c r="D46" s="69">
        <v>0.34594999999999998</v>
      </c>
      <c r="E46" s="69">
        <v>58480</v>
      </c>
      <c r="F46" s="69">
        <v>300</v>
      </c>
      <c r="G46" s="69">
        <v>4658</v>
      </c>
      <c r="H46" s="69">
        <v>74</v>
      </c>
      <c r="I46" s="67">
        <v>1508400</v>
      </c>
      <c r="J46" s="105">
        <v>7700</v>
      </c>
      <c r="K46" s="9"/>
      <c r="L46" s="24">
        <v>23.367282956651053</v>
      </c>
      <c r="M46" s="25">
        <v>0.45685709310636391</v>
      </c>
      <c r="N46" s="26">
        <v>7.9741826602122229E-2</v>
      </c>
      <c r="O46" s="26">
        <v>6.6486302750026587E-4</v>
      </c>
      <c r="P46" s="27">
        <v>0.34594999999999998</v>
      </c>
      <c r="Q46" s="36"/>
      <c r="R46" s="36"/>
      <c r="S46" s="36"/>
      <c r="T46" s="36"/>
      <c r="U46" s="36"/>
    </row>
    <row r="47" spans="1:21">
      <c r="A47" s="111" t="s">
        <v>48</v>
      </c>
      <c r="B47" s="11">
        <v>110</v>
      </c>
      <c r="C47" s="11">
        <v>5</v>
      </c>
      <c r="D47" s="69">
        <v>0.11779000000000001</v>
      </c>
      <c r="E47" s="69">
        <v>58670</v>
      </c>
      <c r="F47" s="69">
        <v>460</v>
      </c>
      <c r="G47" s="69">
        <v>5710</v>
      </c>
      <c r="H47" s="69">
        <v>120</v>
      </c>
      <c r="I47" s="67">
        <v>1458000</v>
      </c>
      <c r="J47" s="105">
        <v>11000</v>
      </c>
      <c r="K47" s="9"/>
      <c r="L47" s="24">
        <v>22.522869818920899</v>
      </c>
      <c r="M47" s="25">
        <v>0.44129021699597176</v>
      </c>
      <c r="N47" s="26">
        <v>9.7434795811381342E-2</v>
      </c>
      <c r="O47" s="26">
        <v>1.0915216106880494E-3</v>
      </c>
      <c r="P47" s="27">
        <v>0.11779000000000001</v>
      </c>
      <c r="Q47" s="36"/>
      <c r="R47" s="36"/>
      <c r="S47" s="36"/>
      <c r="T47" s="36"/>
      <c r="U47" s="36"/>
    </row>
    <row r="48" spans="1:21">
      <c r="A48" s="111" t="s">
        <v>49</v>
      </c>
      <c r="B48" s="11">
        <v>110</v>
      </c>
      <c r="C48" s="11">
        <v>5</v>
      </c>
      <c r="D48" s="69">
        <v>0.14223</v>
      </c>
      <c r="E48" s="69">
        <v>59220</v>
      </c>
      <c r="F48" s="69">
        <v>300</v>
      </c>
      <c r="G48" s="69">
        <v>5752</v>
      </c>
      <c r="H48" s="69">
        <v>76</v>
      </c>
      <c r="I48" s="67">
        <v>1456000</v>
      </c>
      <c r="J48" s="105">
        <v>14000</v>
      </c>
      <c r="K48" s="9"/>
      <c r="L48" s="24">
        <v>22.372300467619471</v>
      </c>
      <c r="M48" s="25">
        <v>0.4411845362547504</v>
      </c>
      <c r="N48" s="26">
        <v>9.7239906741224749E-2</v>
      </c>
      <c r="O48" s="26">
        <v>6.8722165253877704E-4</v>
      </c>
      <c r="P48" s="27">
        <v>0.14223</v>
      </c>
      <c r="R48" s="36"/>
      <c r="S48" s="36"/>
      <c r="T48" s="36"/>
      <c r="U48" s="36"/>
    </row>
    <row r="49" spans="1:21">
      <c r="A49" s="111" t="s">
        <v>50</v>
      </c>
      <c r="B49" s="11">
        <v>110</v>
      </c>
      <c r="C49" s="11">
        <v>5</v>
      </c>
      <c r="D49" s="69">
        <v>-1.9724999999999999E-3</v>
      </c>
      <c r="E49" s="69">
        <v>50840</v>
      </c>
      <c r="F49" s="69">
        <v>320</v>
      </c>
      <c r="G49" s="69">
        <v>5020</v>
      </c>
      <c r="H49" s="69">
        <v>140</v>
      </c>
      <c r="I49" s="67">
        <v>1272400</v>
      </c>
      <c r="J49" s="105">
        <v>9400</v>
      </c>
      <c r="K49" s="9"/>
      <c r="L49" s="24">
        <v>22.710160970318771</v>
      </c>
      <c r="M49" s="25">
        <v>0.44547721369896914</v>
      </c>
      <c r="N49" s="26">
        <v>9.8853541899499242E-2</v>
      </c>
      <c r="O49" s="26">
        <v>1.4115004010356042E-3</v>
      </c>
      <c r="P49" s="27">
        <v>-1.9724999999999999E-3</v>
      </c>
      <c r="Q49" s="36"/>
      <c r="R49" s="36"/>
      <c r="S49" s="36"/>
      <c r="T49" s="36"/>
      <c r="U49" s="36"/>
    </row>
    <row r="50" spans="1:21">
      <c r="A50" s="111" t="s">
        <v>51</v>
      </c>
      <c r="B50" s="11">
        <v>110</v>
      </c>
      <c r="C50" s="11">
        <v>5</v>
      </c>
      <c r="D50" s="69">
        <v>0.24829999999999999</v>
      </c>
      <c r="E50" s="69">
        <v>51510</v>
      </c>
      <c r="F50" s="69">
        <v>210</v>
      </c>
      <c r="G50" s="69">
        <v>4156</v>
      </c>
      <c r="H50" s="69">
        <v>63</v>
      </c>
      <c r="I50" s="67">
        <v>1301700</v>
      </c>
      <c r="J50" s="105">
        <v>6600</v>
      </c>
      <c r="K50" s="9"/>
      <c r="L50" s="24">
        <v>23.052481814644228</v>
      </c>
      <c r="M50" s="25">
        <v>0.45051368420276799</v>
      </c>
      <c r="N50" s="26">
        <v>8.0775201177927664E-2</v>
      </c>
      <c r="O50" s="26">
        <v>6.3326205831563172E-4</v>
      </c>
      <c r="P50" s="27">
        <v>0.24829999999999999</v>
      </c>
      <c r="Q50" s="36"/>
      <c r="R50" s="36"/>
      <c r="S50" s="36"/>
      <c r="T50" s="36"/>
      <c r="U50" s="36"/>
    </row>
    <row r="51" spans="1:21">
      <c r="A51" s="111" t="s">
        <v>52</v>
      </c>
      <c r="B51" s="11">
        <v>110</v>
      </c>
      <c r="C51" s="11">
        <v>5</v>
      </c>
      <c r="D51" s="69">
        <v>5.3627000000000001E-2</v>
      </c>
      <c r="E51" s="69">
        <v>62670</v>
      </c>
      <c r="F51" s="69">
        <v>410</v>
      </c>
      <c r="G51" s="69">
        <v>4582</v>
      </c>
      <c r="H51" s="69">
        <v>88</v>
      </c>
      <c r="I51" s="67">
        <v>1606000</v>
      </c>
      <c r="J51" s="105">
        <v>15000</v>
      </c>
      <c r="K51" s="9"/>
      <c r="L51" s="24">
        <v>23.57885338563457</v>
      </c>
      <c r="M51" s="25">
        <v>0.46095300099404451</v>
      </c>
      <c r="N51" s="26">
        <v>7.3196354106539921E-2</v>
      </c>
      <c r="O51" s="26">
        <v>7.4170653334039167E-4</v>
      </c>
      <c r="P51" s="27">
        <v>5.3627000000000001E-2</v>
      </c>
      <c r="Q51" s="36"/>
      <c r="R51" s="36"/>
      <c r="S51" s="36"/>
      <c r="T51" s="36"/>
      <c r="U51" s="36"/>
    </row>
    <row r="52" spans="1:21">
      <c r="A52" s="111" t="s">
        <v>53</v>
      </c>
      <c r="B52" s="11">
        <v>110</v>
      </c>
      <c r="C52" s="11">
        <v>5</v>
      </c>
      <c r="D52" s="69">
        <v>9.4874E-2</v>
      </c>
      <c r="E52" s="69">
        <v>47550</v>
      </c>
      <c r="F52" s="69">
        <v>360</v>
      </c>
      <c r="G52" s="69">
        <v>3793</v>
      </c>
      <c r="H52" s="69">
        <v>73</v>
      </c>
      <c r="I52" s="67">
        <v>1217000</v>
      </c>
      <c r="J52" s="105">
        <v>15000</v>
      </c>
      <c r="K52" s="9"/>
      <c r="L52" s="24">
        <v>23.356381765223095</v>
      </c>
      <c r="M52" s="25">
        <v>0.45949801690016423</v>
      </c>
      <c r="N52" s="26">
        <v>7.9859462122726182E-2</v>
      </c>
      <c r="O52" s="26">
        <v>8.248707000627955E-4</v>
      </c>
      <c r="P52" s="27">
        <v>9.4874E-2</v>
      </c>
    </row>
    <row r="53" spans="1:21">
      <c r="A53" s="111" t="s">
        <v>55</v>
      </c>
      <c r="B53" s="11">
        <v>110</v>
      </c>
      <c r="C53" s="11">
        <v>5</v>
      </c>
      <c r="D53" s="69">
        <v>-2.3068999999999999E-2</v>
      </c>
      <c r="E53" s="69">
        <v>49770</v>
      </c>
      <c r="F53" s="69">
        <v>450</v>
      </c>
      <c r="G53" s="69">
        <v>4570</v>
      </c>
      <c r="H53" s="69">
        <v>81</v>
      </c>
      <c r="I53" s="67">
        <v>1268000</v>
      </c>
      <c r="J53" s="105">
        <v>15000</v>
      </c>
      <c r="K53" s="9"/>
      <c r="L53" s="24">
        <v>23.432777324172594</v>
      </c>
      <c r="M53" s="25">
        <v>0.45802855354874789</v>
      </c>
      <c r="N53" s="26">
        <v>9.1926900798171091E-2</v>
      </c>
      <c r="O53" s="26">
        <v>9.1350672111681775E-4</v>
      </c>
      <c r="P53" s="27">
        <v>-2.3068999999999999E-2</v>
      </c>
    </row>
    <row r="54" spans="1:21">
      <c r="A54" s="111" t="s">
        <v>54</v>
      </c>
      <c r="B54" s="11">
        <v>110</v>
      </c>
      <c r="C54" s="11">
        <v>5</v>
      </c>
      <c r="D54" s="69">
        <v>3.0276000000000001E-2</v>
      </c>
      <c r="E54" s="69">
        <v>48470</v>
      </c>
      <c r="F54" s="69">
        <v>260</v>
      </c>
      <c r="G54" s="69">
        <v>5400</v>
      </c>
      <c r="H54" s="69">
        <v>130</v>
      </c>
      <c r="I54" s="67">
        <v>1180500</v>
      </c>
      <c r="J54" s="105">
        <v>8900</v>
      </c>
      <c r="K54" s="9"/>
      <c r="L54" s="24">
        <v>22.585635423128505</v>
      </c>
      <c r="M54" s="25">
        <v>0.44946714966932139</v>
      </c>
      <c r="N54" s="26">
        <v>0.11153593169685985</v>
      </c>
      <c r="O54" s="26">
        <v>1.3739222963963847E-3</v>
      </c>
      <c r="P54" s="27">
        <v>3.0276000000000001E-2</v>
      </c>
    </row>
    <row r="55" spans="1:21">
      <c r="A55" s="111" t="s">
        <v>77</v>
      </c>
      <c r="B55" s="11">
        <v>110</v>
      </c>
      <c r="C55" s="11">
        <v>5</v>
      </c>
      <c r="D55" s="69">
        <v>0.10814</v>
      </c>
      <c r="E55" s="69">
        <v>57710</v>
      </c>
      <c r="F55" s="69">
        <v>550</v>
      </c>
      <c r="G55" s="69">
        <v>5590</v>
      </c>
      <c r="H55" s="69">
        <v>120</v>
      </c>
      <c r="I55" s="67">
        <v>1460000</v>
      </c>
      <c r="J55" s="105">
        <v>17000</v>
      </c>
      <c r="K55" s="9"/>
      <c r="L55" s="24">
        <v>23.417144765566217</v>
      </c>
      <c r="M55" s="25">
        <v>0.4576326242487887</v>
      </c>
      <c r="N55" s="26">
        <v>9.6973884576935107E-2</v>
      </c>
      <c r="O55" s="26">
        <v>1.1375361434476006E-3</v>
      </c>
      <c r="P55" s="27">
        <v>0.10814</v>
      </c>
    </row>
    <row r="56" spans="1:21">
      <c r="A56" s="111" t="s">
        <v>78</v>
      </c>
      <c r="B56" s="11">
        <v>110</v>
      </c>
      <c r="C56" s="11">
        <v>5</v>
      </c>
      <c r="D56" s="69">
        <v>2.9797000000000001E-2</v>
      </c>
      <c r="E56" s="69">
        <v>55800</v>
      </c>
      <c r="F56" s="69">
        <v>360</v>
      </c>
      <c r="G56" s="69">
        <v>7350</v>
      </c>
      <c r="H56" s="69">
        <v>110</v>
      </c>
      <c r="I56" s="67">
        <v>1330000</v>
      </c>
      <c r="J56" s="105">
        <v>10000</v>
      </c>
      <c r="K56" s="9"/>
      <c r="L56" s="24">
        <v>22.131693665569902</v>
      </c>
      <c r="M56" s="25">
        <v>0.43318345986784706</v>
      </c>
      <c r="N56" s="26">
        <v>0.13187036233472374</v>
      </c>
      <c r="O56" s="26">
        <v>1.0733478664631322E-3</v>
      </c>
      <c r="P56" s="27">
        <v>2.9797000000000001E-2</v>
      </c>
    </row>
    <row r="57" spans="1:21">
      <c r="A57" s="111" t="s">
        <v>79</v>
      </c>
      <c r="B57" s="11">
        <v>110</v>
      </c>
      <c r="C57" s="11">
        <v>5</v>
      </c>
      <c r="D57" s="69">
        <v>0.28831000000000001</v>
      </c>
      <c r="E57" s="69">
        <v>55390</v>
      </c>
      <c r="F57" s="69">
        <v>380</v>
      </c>
      <c r="G57" s="69">
        <v>5244</v>
      </c>
      <c r="H57" s="69">
        <v>90</v>
      </c>
      <c r="I57" s="67">
        <v>1383400</v>
      </c>
      <c r="J57" s="105">
        <v>8200</v>
      </c>
      <c r="K57" s="9"/>
      <c r="L57" s="24">
        <v>23.376665152132745</v>
      </c>
      <c r="M57" s="25">
        <v>0.45913454066504533</v>
      </c>
      <c r="N57" s="26">
        <v>9.4781892771842111E-2</v>
      </c>
      <c r="O57" s="26">
        <v>8.7492434046502554E-4</v>
      </c>
      <c r="P57" s="27">
        <v>0.28831000000000001</v>
      </c>
    </row>
    <row r="58" spans="1:21">
      <c r="A58" s="111" t="s">
        <v>80</v>
      </c>
      <c r="B58" s="11">
        <v>110</v>
      </c>
      <c r="C58" s="11">
        <v>5</v>
      </c>
      <c r="D58" s="69">
        <v>-0.42251</v>
      </c>
      <c r="E58" s="69">
        <v>49880</v>
      </c>
      <c r="F58" s="69">
        <v>320</v>
      </c>
      <c r="G58" s="69">
        <v>5380</v>
      </c>
      <c r="H58" s="69">
        <v>140</v>
      </c>
      <c r="I58" s="67">
        <v>1201600</v>
      </c>
      <c r="J58" s="105">
        <v>5600</v>
      </c>
      <c r="K58" s="9"/>
      <c r="L58" s="24">
        <v>22.642219166152813</v>
      </c>
      <c r="M58" s="25">
        <v>0.44335240920748875</v>
      </c>
      <c r="N58" s="26">
        <v>0.10798163280126293</v>
      </c>
      <c r="O58" s="26">
        <v>1.4453868830810073E-3</v>
      </c>
      <c r="P58" s="27">
        <v>-0.42251</v>
      </c>
    </row>
    <row r="59" spans="1:21">
      <c r="A59" s="111" t="s">
        <v>81</v>
      </c>
      <c r="B59" s="11">
        <v>110</v>
      </c>
      <c r="C59" s="11">
        <v>5</v>
      </c>
      <c r="D59" s="69">
        <v>0.16438</v>
      </c>
      <c r="E59" s="69">
        <v>49870</v>
      </c>
      <c r="F59" s="69">
        <v>420</v>
      </c>
      <c r="G59" s="69">
        <v>4802</v>
      </c>
      <c r="H59" s="69">
        <v>82</v>
      </c>
      <c r="I59" s="67">
        <v>1249000</v>
      </c>
      <c r="J59" s="105">
        <v>10000</v>
      </c>
      <c r="K59" s="9"/>
      <c r="L59" s="24">
        <v>23.294818925415065</v>
      </c>
      <c r="M59" s="25">
        <v>0.45799362971574009</v>
      </c>
      <c r="N59" s="26">
        <v>9.639995847753538E-2</v>
      </c>
      <c r="O59" s="26">
        <v>9.1668920753875728E-4</v>
      </c>
      <c r="P59" s="27">
        <v>0.16438</v>
      </c>
    </row>
    <row r="60" spans="1:21">
      <c r="A60" s="111" t="s">
        <v>82</v>
      </c>
      <c r="B60" s="11">
        <v>110</v>
      </c>
      <c r="C60" s="11">
        <v>5</v>
      </c>
      <c r="D60" s="69">
        <v>0.20365</v>
      </c>
      <c r="E60" s="69">
        <v>31220</v>
      </c>
      <c r="F60" s="69">
        <v>550</v>
      </c>
      <c r="G60" s="69">
        <v>4308</v>
      </c>
      <c r="H60" s="69">
        <v>85</v>
      </c>
      <c r="I60" s="67">
        <v>708000</v>
      </c>
      <c r="J60" s="105">
        <v>15000</v>
      </c>
      <c r="K60" s="9"/>
      <c r="L60" s="24">
        <v>21.251584801545686</v>
      </c>
      <c r="M60" s="25">
        <v>0.42075162459960525</v>
      </c>
      <c r="N60" s="26">
        <v>0.1381455358214464</v>
      </c>
      <c r="O60" s="26">
        <v>1.8249691575820341E-3</v>
      </c>
      <c r="P60" s="27">
        <v>0.20365</v>
      </c>
    </row>
    <row r="61" spans="1:21">
      <c r="A61" s="111" t="s">
        <v>83</v>
      </c>
      <c r="B61" s="11">
        <v>110</v>
      </c>
      <c r="C61" s="11">
        <v>5</v>
      </c>
      <c r="D61" s="69">
        <v>0.32140000000000002</v>
      </c>
      <c r="E61" s="69">
        <v>53720</v>
      </c>
      <c r="F61" s="69">
        <v>300</v>
      </c>
      <c r="G61" s="69">
        <v>5612</v>
      </c>
      <c r="H61" s="69">
        <v>79</v>
      </c>
      <c r="I61" s="67">
        <v>1333000</v>
      </c>
      <c r="J61" s="105">
        <v>13000</v>
      </c>
      <c r="K61" s="9"/>
      <c r="L61" s="24">
        <v>23.258970595474825</v>
      </c>
      <c r="M61" s="25">
        <v>0.45569735223812158</v>
      </c>
      <c r="N61" s="26">
        <v>0.10458652123374365</v>
      </c>
      <c r="O61" s="26">
        <v>7.9104141435057168E-4</v>
      </c>
      <c r="P61" s="27">
        <v>0.32140000000000002</v>
      </c>
    </row>
    <row r="62" spans="1:21">
      <c r="A62" s="111" t="s">
        <v>84</v>
      </c>
      <c r="B62" s="11">
        <v>110</v>
      </c>
      <c r="C62" s="11">
        <v>5</v>
      </c>
      <c r="D62" s="69">
        <v>0.24623999999999999</v>
      </c>
      <c r="E62" s="69">
        <v>52280</v>
      </c>
      <c r="F62" s="69">
        <v>300</v>
      </c>
      <c r="G62" s="69">
        <v>4995</v>
      </c>
      <c r="H62" s="69">
        <v>78</v>
      </c>
      <c r="I62" s="67">
        <v>1329200</v>
      </c>
      <c r="J62" s="105">
        <v>6400</v>
      </c>
      <c r="K62" s="9"/>
      <c r="L62" s="24">
        <v>23.851449543277372</v>
      </c>
      <c r="M62" s="25">
        <v>0.46664788816510011</v>
      </c>
      <c r="N62" s="26">
        <v>9.5651981898350946E-2</v>
      </c>
      <c r="O62" s="26">
        <v>7.9475644489954925E-4</v>
      </c>
      <c r="P62" s="27">
        <v>0.24623999999999999</v>
      </c>
    </row>
    <row r="63" spans="1:21">
      <c r="A63" s="111" t="s">
        <v>85</v>
      </c>
      <c r="B63" s="11">
        <v>110</v>
      </c>
      <c r="C63" s="11">
        <v>5</v>
      </c>
      <c r="D63" s="69">
        <v>-0.19719999999999999</v>
      </c>
      <c r="E63" s="69">
        <v>49020</v>
      </c>
      <c r="F63" s="69">
        <v>230</v>
      </c>
      <c r="G63" s="69">
        <v>5459</v>
      </c>
      <c r="H63" s="69">
        <v>90</v>
      </c>
      <c r="I63" s="67">
        <v>1259400</v>
      </c>
      <c r="J63" s="105">
        <v>6100</v>
      </c>
      <c r="K63" s="9"/>
      <c r="L63" s="24">
        <v>24.16205450438795</v>
      </c>
      <c r="M63" s="25">
        <v>0.47239300128739853</v>
      </c>
      <c r="N63" s="26">
        <v>0.111489468925851</v>
      </c>
      <c r="O63" s="26">
        <v>9.5444465550811744E-4</v>
      </c>
      <c r="P63" s="27">
        <v>-0.19719999999999999</v>
      </c>
    </row>
    <row r="64" spans="1:21">
      <c r="A64" s="111" t="s">
        <v>86</v>
      </c>
      <c r="B64" s="11">
        <v>110</v>
      </c>
      <c r="C64" s="11">
        <v>5</v>
      </c>
      <c r="D64" s="69">
        <v>0.42535000000000001</v>
      </c>
      <c r="E64" s="69">
        <v>59020</v>
      </c>
      <c r="F64" s="69">
        <v>300</v>
      </c>
      <c r="G64" s="69">
        <v>5620</v>
      </c>
      <c r="H64" s="69">
        <v>79</v>
      </c>
      <c r="I64" s="67">
        <v>1509900</v>
      </c>
      <c r="J64" s="105">
        <v>8100</v>
      </c>
      <c r="K64" s="9"/>
      <c r="L64" s="24">
        <v>23.98140031015533</v>
      </c>
      <c r="M64" s="25">
        <v>0.46790096930864633</v>
      </c>
      <c r="N64" s="26">
        <v>9.5330346099027949E-2</v>
      </c>
      <c r="O64" s="26">
        <v>7.1167612108421542E-4</v>
      </c>
      <c r="P64" s="27">
        <v>0.42535000000000001</v>
      </c>
    </row>
    <row r="65" spans="1:17">
      <c r="A65" s="111" t="s">
        <v>87</v>
      </c>
      <c r="B65" s="11">
        <v>110</v>
      </c>
      <c r="C65" s="11">
        <v>5</v>
      </c>
      <c r="D65" s="69">
        <v>5.3802999999999997E-2</v>
      </c>
      <c r="E65" s="69">
        <v>67130</v>
      </c>
      <c r="F65" s="69">
        <v>450</v>
      </c>
      <c r="G65" s="69">
        <v>7920</v>
      </c>
      <c r="H65" s="69">
        <v>94</v>
      </c>
      <c r="I65" s="67">
        <v>1623000</v>
      </c>
      <c r="J65" s="105">
        <v>15000</v>
      </c>
      <c r="K65" s="9"/>
      <c r="L65" s="24">
        <v>22.63838864444077</v>
      </c>
      <c r="M65" s="25">
        <v>0.44560994232899226</v>
      </c>
      <c r="N65" s="26">
        <v>0.11811433080652421</v>
      </c>
      <c r="O65" s="26">
        <v>8.0408708984956658E-4</v>
      </c>
      <c r="P65" s="27">
        <v>5.3802999999999997E-2</v>
      </c>
    </row>
    <row r="66" spans="1:17">
      <c r="A66" s="111" t="s">
        <v>88</v>
      </c>
      <c r="B66" s="11">
        <v>110</v>
      </c>
      <c r="C66" s="11">
        <v>5</v>
      </c>
      <c r="D66" s="69">
        <v>5.8930999999999997E-2</v>
      </c>
      <c r="E66" s="69">
        <v>57640</v>
      </c>
      <c r="F66" s="69">
        <v>320</v>
      </c>
      <c r="G66" s="69">
        <v>6003</v>
      </c>
      <c r="H66" s="69">
        <v>72</v>
      </c>
      <c r="I66" s="67">
        <v>1493000</v>
      </c>
      <c r="J66" s="105">
        <v>15000</v>
      </c>
      <c r="K66" s="9"/>
      <c r="L66" s="24">
        <v>24.207574112699959</v>
      </c>
      <c r="M66" s="25">
        <v>0.47544733011694812</v>
      </c>
      <c r="N66" s="26">
        <v>0.10426497190707593</v>
      </c>
      <c r="O66" s="26">
        <v>6.8822879366697192E-4</v>
      </c>
      <c r="P66" s="27">
        <v>5.8930999999999997E-2</v>
      </c>
    </row>
    <row r="67" spans="1:17">
      <c r="A67" s="111" t="s">
        <v>89</v>
      </c>
      <c r="B67" s="11">
        <v>110</v>
      </c>
      <c r="C67" s="11">
        <v>5</v>
      </c>
      <c r="D67" s="69">
        <v>0.48232000000000003</v>
      </c>
      <c r="E67" s="69">
        <v>53410</v>
      </c>
      <c r="F67" s="69">
        <v>450</v>
      </c>
      <c r="G67" s="69">
        <v>5556</v>
      </c>
      <c r="H67" s="69">
        <v>72</v>
      </c>
      <c r="I67" s="67">
        <v>1408000</v>
      </c>
      <c r="J67" s="105">
        <v>16000</v>
      </c>
      <c r="K67" s="9"/>
      <c r="L67" s="24">
        <v>24.372056823597795</v>
      </c>
      <c r="M67" s="25">
        <v>0.48123318355900546</v>
      </c>
      <c r="N67" s="26">
        <v>0.10414387152333383</v>
      </c>
      <c r="O67" s="26">
        <v>8.0396592850936132E-4</v>
      </c>
      <c r="P67" s="27">
        <v>0.48232000000000003</v>
      </c>
    </row>
    <row r="68" spans="1:17">
      <c r="A68" s="111" t="s">
        <v>90</v>
      </c>
      <c r="B68" s="11">
        <v>110</v>
      </c>
      <c r="C68" s="11">
        <v>5</v>
      </c>
      <c r="D68" s="69">
        <v>8.9968000000000006E-2</v>
      </c>
      <c r="E68" s="69">
        <v>56430</v>
      </c>
      <c r="F68" s="69">
        <v>480</v>
      </c>
      <c r="G68" s="69">
        <v>6237</v>
      </c>
      <c r="H68" s="69">
        <v>78</v>
      </c>
      <c r="I68" s="67">
        <v>1455000</v>
      </c>
      <c r="J68" s="105">
        <v>17000</v>
      </c>
      <c r="K68" s="9"/>
      <c r="L68" s="24">
        <v>24.014495016813036</v>
      </c>
      <c r="M68" s="25">
        <v>0.46999146114958262</v>
      </c>
      <c r="N68" s="26">
        <v>0.11065212358312158</v>
      </c>
      <c r="O68" s="26">
        <v>8.3583461047847716E-4</v>
      </c>
      <c r="P68" s="27">
        <v>8.9968000000000006E-2</v>
      </c>
    </row>
    <row r="69" spans="1:17">
      <c r="A69" s="111" t="s">
        <v>91</v>
      </c>
      <c r="B69" s="11">
        <v>110</v>
      </c>
      <c r="C69" s="11">
        <v>5</v>
      </c>
      <c r="D69" s="69">
        <v>0.18648999999999999</v>
      </c>
      <c r="E69" s="69">
        <v>51980</v>
      </c>
      <c r="F69" s="69">
        <v>260</v>
      </c>
      <c r="G69" s="69">
        <v>7500</v>
      </c>
      <c r="H69" s="69">
        <v>120</v>
      </c>
      <c r="I69" s="67">
        <v>1269600</v>
      </c>
      <c r="J69" s="105">
        <v>9800</v>
      </c>
      <c r="K69" s="9"/>
      <c r="L69" s="24">
        <v>22.450935826554012</v>
      </c>
      <c r="M69" s="25">
        <v>0.44817696930932244</v>
      </c>
      <c r="N69" s="26">
        <v>0.14445049937333798</v>
      </c>
      <c r="O69" s="26">
        <v>1.2093806662130252E-3</v>
      </c>
      <c r="P69" s="27">
        <v>0.18648999999999999</v>
      </c>
    </row>
    <row r="70" spans="1:17">
      <c r="A70" s="111" t="s">
        <v>92</v>
      </c>
      <c r="B70" s="11">
        <v>110</v>
      </c>
      <c r="C70" s="11">
        <v>5</v>
      </c>
      <c r="D70" s="69">
        <v>0.48934</v>
      </c>
      <c r="E70" s="69">
        <v>48740</v>
      </c>
      <c r="F70" s="69">
        <v>230</v>
      </c>
      <c r="G70" s="69">
        <v>5437</v>
      </c>
      <c r="H70" s="69">
        <v>61</v>
      </c>
      <c r="I70" s="69">
        <v>1318000</v>
      </c>
      <c r="J70" s="5">
        <v>10000</v>
      </c>
      <c r="K70" s="9"/>
      <c r="L70" s="24">
        <v>24.819578048166168</v>
      </c>
      <c r="M70" s="25">
        <v>0.48939131289161497</v>
      </c>
      <c r="N70" s="26">
        <v>0.11167806165374299</v>
      </c>
      <c r="O70" s="26">
        <v>6.7886791340776239E-4</v>
      </c>
      <c r="P70" s="27">
        <v>0.48934</v>
      </c>
    </row>
    <row r="71" spans="1:17">
      <c r="A71" s="111" t="s">
        <v>93</v>
      </c>
      <c r="B71" s="11">
        <v>110</v>
      </c>
      <c r="C71" s="11">
        <v>5</v>
      </c>
      <c r="D71" s="69">
        <v>-0.1132</v>
      </c>
      <c r="E71" s="69">
        <v>56550</v>
      </c>
      <c r="F71" s="69">
        <v>400</v>
      </c>
      <c r="G71" s="69">
        <v>6296</v>
      </c>
      <c r="H71" s="69">
        <v>67</v>
      </c>
      <c r="I71" s="67">
        <v>1525000</v>
      </c>
      <c r="J71" s="105">
        <v>20000</v>
      </c>
      <c r="K71" s="9"/>
      <c r="L71" s="24">
        <v>24.747167521119376</v>
      </c>
      <c r="M71" s="25">
        <v>0.48791703463001307</v>
      </c>
      <c r="N71" s="26">
        <v>0.11146183008300566</v>
      </c>
      <c r="O71" s="26">
        <v>7.1132171974377901E-4</v>
      </c>
      <c r="P71" s="27">
        <v>-0.1132</v>
      </c>
    </row>
    <row r="72" spans="1:17">
      <c r="A72" s="111" t="s">
        <v>95</v>
      </c>
      <c r="B72" s="11">
        <v>110</v>
      </c>
      <c r="C72" s="11">
        <v>5</v>
      </c>
      <c r="D72" s="69">
        <v>0.43906000000000001</v>
      </c>
      <c r="E72" s="69">
        <v>58230</v>
      </c>
      <c r="F72" s="69">
        <v>400</v>
      </c>
      <c r="G72" s="69">
        <v>8352</v>
      </c>
      <c r="H72" s="69">
        <v>90</v>
      </c>
      <c r="I72" s="67">
        <v>1444000</v>
      </c>
      <c r="J72" s="105">
        <v>16000</v>
      </c>
      <c r="K72" s="9"/>
      <c r="L72" s="24">
        <v>22.334691119624633</v>
      </c>
      <c r="M72" s="25">
        <v>0.44007755639084761</v>
      </c>
      <c r="N72" s="26">
        <v>0.14359448318374915</v>
      </c>
      <c r="O72" s="26">
        <v>9.1646445159645421E-4</v>
      </c>
      <c r="P72" s="27">
        <v>0.43906000000000001</v>
      </c>
    </row>
    <row r="73" spans="1:17">
      <c r="A73" s="111" t="s">
        <v>96</v>
      </c>
      <c r="B73" s="11">
        <v>110</v>
      </c>
      <c r="C73" s="11">
        <v>5</v>
      </c>
      <c r="D73" s="69">
        <v>0.28406999999999999</v>
      </c>
      <c r="E73" s="67">
        <v>46090</v>
      </c>
      <c r="F73" s="67">
        <v>220</v>
      </c>
      <c r="G73" s="69">
        <v>5207</v>
      </c>
      <c r="H73" s="69">
        <v>69</v>
      </c>
      <c r="I73" s="67">
        <v>1230400</v>
      </c>
      <c r="J73" s="105">
        <v>8200</v>
      </c>
      <c r="K73" s="9"/>
      <c r="L73" s="24">
        <v>24.065154225925511</v>
      </c>
      <c r="M73" s="25">
        <v>0.47143620725582652</v>
      </c>
      <c r="N73" s="26">
        <v>0.11310320948092208</v>
      </c>
      <c r="O73" s="26">
        <v>7.9561626165211509E-4</v>
      </c>
      <c r="P73" s="27">
        <v>0.28406999999999999</v>
      </c>
    </row>
    <row r="74" spans="1:17">
      <c r="A74" s="111" t="s">
        <v>97</v>
      </c>
      <c r="B74" s="11">
        <v>110</v>
      </c>
      <c r="C74" s="11">
        <v>5</v>
      </c>
      <c r="D74" s="69">
        <v>0.23977999999999999</v>
      </c>
      <c r="E74" s="69">
        <v>51710</v>
      </c>
      <c r="F74" s="69">
        <v>350</v>
      </c>
      <c r="G74" s="69">
        <v>6067</v>
      </c>
      <c r="H74" s="69">
        <v>83</v>
      </c>
      <c r="I74" s="67">
        <v>1380000</v>
      </c>
      <c r="J74" s="105">
        <v>12000</v>
      </c>
      <c r="K74" s="9"/>
      <c r="L74" s="24">
        <v>23.951101311299688</v>
      </c>
      <c r="M74" s="25">
        <v>0.4676885086777961</v>
      </c>
      <c r="N74" s="26">
        <v>0.11746095202914768</v>
      </c>
      <c r="O74" s="26">
        <v>8.9540629606272551E-4</v>
      </c>
      <c r="P74" s="27">
        <v>0.23977999999999999</v>
      </c>
    </row>
    <row r="75" spans="1:17">
      <c r="A75" s="111" t="s">
        <v>98</v>
      </c>
      <c r="B75" s="11">
        <v>110</v>
      </c>
      <c r="C75" s="11">
        <v>5</v>
      </c>
      <c r="D75" s="69">
        <v>0.15298</v>
      </c>
      <c r="E75" s="67">
        <v>59820</v>
      </c>
      <c r="F75" s="67">
        <v>250</v>
      </c>
      <c r="G75" s="69">
        <v>7173</v>
      </c>
      <c r="H75" s="69">
        <v>75</v>
      </c>
      <c r="I75" s="67">
        <v>1600300</v>
      </c>
      <c r="J75" s="105">
        <v>8900</v>
      </c>
      <c r="K75" s="9"/>
      <c r="L75" s="24">
        <v>23.943493671704598</v>
      </c>
      <c r="M75" s="25">
        <v>0.46912054011335452</v>
      </c>
      <c r="N75" s="26">
        <v>0.12004621775463607</v>
      </c>
      <c r="O75" s="26">
        <v>6.7510108149821529E-4</v>
      </c>
      <c r="P75" s="27">
        <v>0.15298</v>
      </c>
    </row>
    <row r="76" spans="1:17">
      <c r="A76" s="111"/>
      <c r="B76" s="11"/>
      <c r="C76" s="11"/>
      <c r="I76" s="67"/>
      <c r="J76" s="105"/>
      <c r="K76" s="9"/>
      <c r="L76" s="24"/>
      <c r="M76" s="25"/>
      <c r="N76" s="26"/>
      <c r="O76" s="26"/>
      <c r="P76" s="27"/>
    </row>
    <row r="77" spans="1:17" s="60" customFormat="1">
      <c r="A77" s="112" t="s">
        <v>261</v>
      </c>
      <c r="B77" s="53">
        <v>163</v>
      </c>
      <c r="C77" s="53">
        <v>7.4</v>
      </c>
      <c r="D77" s="51">
        <v>0.18296000000000001</v>
      </c>
      <c r="E77" s="51">
        <v>21540</v>
      </c>
      <c r="F77" s="51">
        <v>260</v>
      </c>
      <c r="G77" s="51">
        <v>15440</v>
      </c>
      <c r="H77" s="51">
        <v>210</v>
      </c>
      <c r="I77" s="54">
        <v>513100</v>
      </c>
      <c r="J77" s="103">
        <v>2300</v>
      </c>
      <c r="K77" s="55"/>
      <c r="L77" s="56">
        <v>21.564226114275112</v>
      </c>
      <c r="M77" s="57">
        <v>0.44065815421576748</v>
      </c>
      <c r="N77" s="58">
        <v>0.71762185467446049</v>
      </c>
      <c r="O77" s="58">
        <v>6.5174844736225618E-3</v>
      </c>
      <c r="P77" s="59">
        <v>0.18296000000000001</v>
      </c>
      <c r="Q77" s="60" t="s">
        <v>684</v>
      </c>
    </row>
    <row r="78" spans="1:17" s="60" customFormat="1">
      <c r="A78" s="112" t="s">
        <v>262</v>
      </c>
      <c r="B78" s="53">
        <v>163</v>
      </c>
      <c r="C78" s="53">
        <v>7.4</v>
      </c>
      <c r="D78" s="51">
        <v>0.45558999999999999</v>
      </c>
      <c r="E78" s="51">
        <v>2124</v>
      </c>
      <c r="F78" s="51">
        <v>52</v>
      </c>
      <c r="G78" s="51">
        <v>1214</v>
      </c>
      <c r="H78" s="51">
        <v>39</v>
      </c>
      <c r="I78" s="54">
        <v>190000</v>
      </c>
      <c r="J78" s="103">
        <v>1900</v>
      </c>
      <c r="K78" s="55"/>
      <c r="L78" s="56">
        <v>81.860499724954636</v>
      </c>
      <c r="M78" s="57">
        <v>1.7775590503311562</v>
      </c>
      <c r="N78" s="58">
        <v>0.57221367647930288</v>
      </c>
      <c r="O78" s="58">
        <v>1.1542894975304228E-2</v>
      </c>
      <c r="P78" s="59">
        <v>0.45558999999999999</v>
      </c>
      <c r="Q78" s="60" t="s">
        <v>684</v>
      </c>
    </row>
    <row r="79" spans="1:17" s="60" customFormat="1">
      <c r="A79" s="112" t="s">
        <v>263</v>
      </c>
      <c r="B79" s="53">
        <v>163</v>
      </c>
      <c r="C79" s="53">
        <v>7.4</v>
      </c>
      <c r="D79" s="51">
        <v>0.42170000000000002</v>
      </c>
      <c r="E79" s="51">
        <v>25500</v>
      </c>
      <c r="F79" s="51">
        <v>190</v>
      </c>
      <c r="G79" s="51">
        <v>19610</v>
      </c>
      <c r="H79" s="51">
        <v>150</v>
      </c>
      <c r="I79" s="54">
        <v>141600</v>
      </c>
      <c r="J79" s="103">
        <v>1000</v>
      </c>
      <c r="K79" s="55"/>
      <c r="L79" s="56">
        <v>5.0529552308872416</v>
      </c>
      <c r="M79" s="57">
        <v>9.9341041085056217E-2</v>
      </c>
      <c r="N79" s="58">
        <v>0.76989495286340381</v>
      </c>
      <c r="O79" s="58">
        <v>4.1059226535385875E-3</v>
      </c>
      <c r="P79" s="59">
        <v>0.42170000000000002</v>
      </c>
      <c r="Q79" s="60" t="s">
        <v>684</v>
      </c>
    </row>
    <row r="80" spans="1:17" s="60" customFormat="1">
      <c r="A80" s="112" t="s">
        <v>264</v>
      </c>
      <c r="B80" s="53">
        <v>163</v>
      </c>
      <c r="C80" s="53">
        <v>7.4</v>
      </c>
      <c r="D80" s="51">
        <v>0.22625000000000001</v>
      </c>
      <c r="E80" s="51">
        <v>3546</v>
      </c>
      <c r="F80" s="51">
        <v>87</v>
      </c>
      <c r="G80" s="51">
        <v>1568</v>
      </c>
      <c r="H80" s="51">
        <v>56</v>
      </c>
      <c r="I80" s="54">
        <v>422500</v>
      </c>
      <c r="J80" s="103">
        <v>2100</v>
      </c>
      <c r="K80" s="55"/>
      <c r="L80" s="56">
        <v>108.48118503557394</v>
      </c>
      <c r="M80" s="57">
        <v>2.4298330261957752</v>
      </c>
      <c r="N80" s="58">
        <v>0.44269170705937722</v>
      </c>
      <c r="O80" s="58">
        <v>9.5799402749317062E-3</v>
      </c>
      <c r="P80" s="59">
        <v>0.22625000000000001</v>
      </c>
      <c r="Q80" s="60" t="s">
        <v>684</v>
      </c>
    </row>
    <row r="81" spans="1:17" s="60" customFormat="1">
      <c r="A81" s="112" t="s">
        <v>265</v>
      </c>
      <c r="B81" s="53">
        <v>163</v>
      </c>
      <c r="C81" s="53">
        <v>7.4</v>
      </c>
      <c r="D81" s="51">
        <v>0.17618</v>
      </c>
      <c r="E81" s="51">
        <v>24340</v>
      </c>
      <c r="F81" s="51">
        <v>130</v>
      </c>
      <c r="G81" s="51">
        <v>17820</v>
      </c>
      <c r="H81" s="51">
        <v>120</v>
      </c>
      <c r="I81" s="54">
        <v>423500</v>
      </c>
      <c r="J81" s="103">
        <v>6100</v>
      </c>
      <c r="K81" s="55"/>
      <c r="L81" s="56">
        <v>15.710720514301574</v>
      </c>
      <c r="M81" s="57">
        <v>0.32106921740238281</v>
      </c>
      <c r="N81" s="58">
        <v>0.73296153701086408</v>
      </c>
      <c r="O81" s="58">
        <v>3.1463023233859813E-3</v>
      </c>
      <c r="P81" s="59">
        <v>0.17618</v>
      </c>
      <c r="Q81" s="60" t="s">
        <v>684</v>
      </c>
    </row>
    <row r="82" spans="1:17" s="60" customFormat="1">
      <c r="A82" s="112" t="s">
        <v>266</v>
      </c>
      <c r="B82" s="53">
        <v>163</v>
      </c>
      <c r="C82" s="53">
        <v>7.4</v>
      </c>
      <c r="D82" s="51">
        <v>0.29292000000000001</v>
      </c>
      <c r="E82" s="51">
        <v>1688</v>
      </c>
      <c r="F82" s="51">
        <v>64</v>
      </c>
      <c r="G82" s="51">
        <v>1202</v>
      </c>
      <c r="H82" s="51">
        <v>53</v>
      </c>
      <c r="I82" s="51">
        <v>115680</v>
      </c>
      <c r="J82" s="125">
        <v>770</v>
      </c>
      <c r="K82" s="55"/>
      <c r="L82" s="56">
        <v>62.441921955208585</v>
      </c>
      <c r="M82" s="57">
        <v>1.7012393886881585</v>
      </c>
      <c r="N82" s="58">
        <v>0.71289584698469055</v>
      </c>
      <c r="O82" s="58">
        <v>2.0704828474928591E-2</v>
      </c>
      <c r="P82" s="59">
        <v>0.29292000000000001</v>
      </c>
      <c r="Q82" s="60" t="s">
        <v>684</v>
      </c>
    </row>
    <row r="83" spans="1:17" s="60" customFormat="1">
      <c r="A83" s="112" t="s">
        <v>267</v>
      </c>
      <c r="B83" s="53">
        <v>163</v>
      </c>
      <c r="C83" s="53">
        <v>7.4</v>
      </c>
      <c r="D83" s="51">
        <v>0.26468999999999998</v>
      </c>
      <c r="E83" s="51">
        <v>2458</v>
      </c>
      <c r="F83" s="51">
        <v>74</v>
      </c>
      <c r="G83" s="51">
        <v>1223</v>
      </c>
      <c r="H83" s="51">
        <v>52</v>
      </c>
      <c r="I83" s="54">
        <v>269300</v>
      </c>
      <c r="J83" s="103">
        <v>3000</v>
      </c>
      <c r="K83" s="55"/>
      <c r="L83" s="56">
        <v>99.294366580919828</v>
      </c>
      <c r="M83" s="57">
        <v>2.2585590698474456</v>
      </c>
      <c r="N83" s="58">
        <v>0.49812534303944289</v>
      </c>
      <c r="O83" s="58">
        <v>1.2960843303196946E-2</v>
      </c>
      <c r="P83" s="59">
        <v>0.26468999999999998</v>
      </c>
      <c r="Q83" s="60" t="s">
        <v>684</v>
      </c>
    </row>
    <row r="84" spans="1:17" s="60" customFormat="1">
      <c r="A84" s="112" t="s">
        <v>268</v>
      </c>
      <c r="B84" s="53">
        <v>163</v>
      </c>
      <c r="C84" s="53">
        <v>7.4</v>
      </c>
      <c r="D84" s="51">
        <v>8.3529999999999993E-2</v>
      </c>
      <c r="E84" s="54">
        <v>28950</v>
      </c>
      <c r="F84" s="54">
        <v>190</v>
      </c>
      <c r="G84" s="54">
        <v>22490</v>
      </c>
      <c r="H84" s="54">
        <v>150</v>
      </c>
      <c r="I84" s="54">
        <v>14950</v>
      </c>
      <c r="J84" s="103">
        <v>510</v>
      </c>
      <c r="K84" s="55"/>
      <c r="L84" s="56">
        <v>0.46162574886830304</v>
      </c>
      <c r="M84" s="57">
        <v>1.1798505971619598E-2</v>
      </c>
      <c r="N84" s="58">
        <v>0.77774091501445319</v>
      </c>
      <c r="O84" s="58">
        <v>3.6346072389489923E-3</v>
      </c>
      <c r="P84" s="59">
        <v>8.3529999999999993E-2</v>
      </c>
      <c r="Q84" s="60" t="s">
        <v>684</v>
      </c>
    </row>
    <row r="85" spans="1:17" s="60" customFormat="1">
      <c r="A85" s="112" t="s">
        <v>269</v>
      </c>
      <c r="B85" s="53">
        <v>163</v>
      </c>
      <c r="C85" s="53">
        <v>7.4</v>
      </c>
      <c r="D85" s="51">
        <v>0.59316000000000002</v>
      </c>
      <c r="E85" s="51">
        <v>10010</v>
      </c>
      <c r="F85" s="51">
        <v>140</v>
      </c>
      <c r="G85" s="51">
        <v>3346</v>
      </c>
      <c r="H85" s="51">
        <v>55</v>
      </c>
      <c r="I85" s="54">
        <v>1500000</v>
      </c>
      <c r="J85" s="103">
        <v>12000</v>
      </c>
      <c r="K85" s="55"/>
      <c r="L85" s="56">
        <v>136.3652229333064</v>
      </c>
      <c r="M85" s="57">
        <v>2.762020079853301</v>
      </c>
      <c r="N85" s="58">
        <v>0.33464621591139199</v>
      </c>
      <c r="O85" s="58">
        <v>3.6071331613082777E-3</v>
      </c>
      <c r="P85" s="59">
        <v>0.59316000000000002</v>
      </c>
      <c r="Q85" s="60" t="s">
        <v>684</v>
      </c>
    </row>
    <row r="86" spans="1:17" s="60" customFormat="1">
      <c r="A86" s="112" t="s">
        <v>270</v>
      </c>
      <c r="B86" s="53">
        <v>163</v>
      </c>
      <c r="C86" s="53">
        <v>7.4</v>
      </c>
      <c r="D86" s="51">
        <v>0.16094</v>
      </c>
      <c r="E86" s="51">
        <v>28080</v>
      </c>
      <c r="F86" s="51">
        <v>200</v>
      </c>
      <c r="G86" s="51">
        <v>21390</v>
      </c>
      <c r="H86" s="51">
        <v>180</v>
      </c>
      <c r="I86" s="54">
        <v>187600</v>
      </c>
      <c r="J86" s="103">
        <v>4000</v>
      </c>
      <c r="K86" s="55"/>
      <c r="L86" s="56">
        <v>5.9898337284561451</v>
      </c>
      <c r="M86" s="57">
        <v>0.1273833944473218</v>
      </c>
      <c r="N86" s="58">
        <v>0.76261920949356332</v>
      </c>
      <c r="O86" s="58">
        <v>4.199058229239154E-3</v>
      </c>
      <c r="P86" s="59">
        <v>0.16094</v>
      </c>
      <c r="Q86" s="60" t="s">
        <v>684</v>
      </c>
    </row>
    <row r="87" spans="1:17" s="60" customFormat="1">
      <c r="A87" s="112" t="s">
        <v>271</v>
      </c>
      <c r="B87" s="53">
        <v>163</v>
      </c>
      <c r="C87" s="53">
        <v>7.4</v>
      </c>
      <c r="D87" s="51">
        <v>2.0448999999999998E-2</v>
      </c>
      <c r="E87" s="51">
        <v>21970</v>
      </c>
      <c r="F87" s="51">
        <v>200</v>
      </c>
      <c r="G87" s="51">
        <v>17140</v>
      </c>
      <c r="H87" s="51">
        <v>190</v>
      </c>
      <c r="I87" s="54">
        <v>17350</v>
      </c>
      <c r="J87" s="103">
        <v>300</v>
      </c>
      <c r="K87" s="55"/>
      <c r="L87" s="56">
        <v>0.71353926217845476</v>
      </c>
      <c r="M87" s="57">
        <v>1.4985977383510917E-2</v>
      </c>
      <c r="N87" s="58">
        <v>0.7810427762117037</v>
      </c>
      <c r="O87" s="58">
        <v>5.59528872103068E-3</v>
      </c>
      <c r="P87" s="59">
        <v>2.0448999999999998E-2</v>
      </c>
      <c r="Q87" s="60" t="s">
        <v>684</v>
      </c>
    </row>
    <row r="88" spans="1:17" s="60" customFormat="1">
      <c r="A88" s="112" t="s">
        <v>272</v>
      </c>
      <c r="B88" s="53">
        <v>163</v>
      </c>
      <c r="C88" s="53">
        <v>7.4</v>
      </c>
      <c r="D88" s="51">
        <v>4.5764999999999998E-3</v>
      </c>
      <c r="E88" s="51">
        <v>19570</v>
      </c>
      <c r="F88" s="51">
        <v>150</v>
      </c>
      <c r="G88" s="51">
        <v>15230</v>
      </c>
      <c r="H88" s="51">
        <v>160</v>
      </c>
      <c r="I88" s="54">
        <v>24420</v>
      </c>
      <c r="J88" s="103">
        <v>330</v>
      </c>
      <c r="K88" s="55"/>
      <c r="L88" s="56">
        <v>1.1405850373958113</v>
      </c>
      <c r="M88" s="57">
        <v>2.3169598520290935E-2</v>
      </c>
      <c r="N88" s="58">
        <v>0.77911781884925646</v>
      </c>
      <c r="O88" s="58">
        <v>5.0602479654314764E-3</v>
      </c>
      <c r="P88" s="59">
        <v>4.5764999999999998E-3</v>
      </c>
      <c r="Q88" s="60" t="s">
        <v>684</v>
      </c>
    </row>
    <row r="89" spans="1:17" s="60" customFormat="1">
      <c r="A89" s="112" t="s">
        <v>273</v>
      </c>
      <c r="B89" s="53">
        <v>163</v>
      </c>
      <c r="C89" s="53">
        <v>7.4</v>
      </c>
      <c r="D89" s="51">
        <v>0.46198</v>
      </c>
      <c r="E89" s="51">
        <v>2834</v>
      </c>
      <c r="F89" s="51">
        <v>89</v>
      </c>
      <c r="G89" s="51">
        <v>2037</v>
      </c>
      <c r="H89" s="51">
        <v>71</v>
      </c>
      <c r="I89" s="54">
        <v>126300</v>
      </c>
      <c r="J89" s="103">
        <v>1700</v>
      </c>
      <c r="K89" s="55"/>
      <c r="L89" s="56">
        <v>40.563734041118174</v>
      </c>
      <c r="M89" s="57">
        <v>0.94266560362006158</v>
      </c>
      <c r="N89" s="58">
        <v>0.71959020382389938</v>
      </c>
      <c r="O89" s="58">
        <v>1.6860982628668867E-2</v>
      </c>
      <c r="P89" s="59">
        <v>0.46198</v>
      </c>
      <c r="Q89" s="60" t="s">
        <v>684</v>
      </c>
    </row>
    <row r="90" spans="1:17" s="60" customFormat="1">
      <c r="A90" s="112" t="s">
        <v>274</v>
      </c>
      <c r="B90" s="53">
        <v>163</v>
      </c>
      <c r="C90" s="53">
        <v>7.4</v>
      </c>
      <c r="D90" s="51">
        <v>0.33585999999999999</v>
      </c>
      <c r="E90" s="51">
        <v>3530</v>
      </c>
      <c r="F90" s="51">
        <v>74</v>
      </c>
      <c r="G90" s="51">
        <v>1526</v>
      </c>
      <c r="H90" s="51">
        <v>48</v>
      </c>
      <c r="I90" s="54">
        <v>465500</v>
      </c>
      <c r="J90" s="103">
        <v>5000</v>
      </c>
      <c r="K90" s="55"/>
      <c r="L90" s="56">
        <v>120.74285926484079</v>
      </c>
      <c r="M90" s="57">
        <v>2.5230480023143422</v>
      </c>
      <c r="N90" s="58">
        <v>0.43278668166316298</v>
      </c>
      <c r="O90" s="58">
        <v>8.1704198346156404E-3</v>
      </c>
      <c r="P90" s="59">
        <v>0.33585999999999999</v>
      </c>
      <c r="Q90" s="60" t="s">
        <v>684</v>
      </c>
    </row>
    <row r="91" spans="1:17" s="60" customFormat="1">
      <c r="A91" s="112" t="s">
        <v>275</v>
      </c>
      <c r="B91" s="53">
        <v>163</v>
      </c>
      <c r="C91" s="53">
        <v>7.4</v>
      </c>
      <c r="D91" s="51">
        <v>0.33150000000000002</v>
      </c>
      <c r="E91" s="51">
        <v>3252</v>
      </c>
      <c r="F91" s="51">
        <v>66</v>
      </c>
      <c r="G91" s="51">
        <v>1478</v>
      </c>
      <c r="H91" s="51">
        <v>52</v>
      </c>
      <c r="I91" s="54">
        <v>395100</v>
      </c>
      <c r="J91" s="103">
        <v>3400</v>
      </c>
      <c r="K91" s="55"/>
      <c r="L91" s="56">
        <v>110.78394508988666</v>
      </c>
      <c r="M91" s="57">
        <v>2.3391748094245504</v>
      </c>
      <c r="N91" s="58">
        <v>0.45500687261483341</v>
      </c>
      <c r="O91" s="58">
        <v>9.2299323754628515E-3</v>
      </c>
      <c r="P91" s="59">
        <v>0.33150000000000002</v>
      </c>
      <c r="Q91" s="60" t="s">
        <v>684</v>
      </c>
    </row>
    <row r="92" spans="1:17" s="60" customFormat="1">
      <c r="A92" s="112" t="s">
        <v>276</v>
      </c>
      <c r="B92" s="53">
        <v>163</v>
      </c>
      <c r="C92" s="53">
        <v>7.4</v>
      </c>
      <c r="D92" s="51">
        <v>0.45422000000000001</v>
      </c>
      <c r="E92" s="54">
        <v>6650</v>
      </c>
      <c r="F92" s="54">
        <v>140</v>
      </c>
      <c r="G92" s="54">
        <v>5030</v>
      </c>
      <c r="H92" s="54">
        <v>110</v>
      </c>
      <c r="I92" s="54">
        <v>62760</v>
      </c>
      <c r="J92" s="103">
        <v>780</v>
      </c>
      <c r="K92" s="55"/>
      <c r="L92" s="56">
        <v>8.6682216577778384</v>
      </c>
      <c r="M92" s="57">
        <v>0.19246350582862989</v>
      </c>
      <c r="N92" s="58">
        <v>0.75725194778653282</v>
      </c>
      <c r="O92" s="58">
        <v>1.1480317973790937E-2</v>
      </c>
      <c r="P92" s="59">
        <v>0.45422000000000001</v>
      </c>
      <c r="Q92" s="60" t="s">
        <v>684</v>
      </c>
    </row>
    <row r="93" spans="1:17" s="60" customFormat="1">
      <c r="A93" s="112" t="s">
        <v>277</v>
      </c>
      <c r="B93" s="53">
        <v>163</v>
      </c>
      <c r="C93" s="53">
        <v>7.4</v>
      </c>
      <c r="D93" s="51">
        <v>0.29224</v>
      </c>
      <c r="E93" s="51">
        <v>4580</v>
      </c>
      <c r="F93" s="51">
        <v>110</v>
      </c>
      <c r="G93" s="51">
        <v>3319</v>
      </c>
      <c r="H93" s="51">
        <v>89</v>
      </c>
      <c r="I93" s="54">
        <v>76200</v>
      </c>
      <c r="J93" s="103">
        <v>1200</v>
      </c>
      <c r="K93" s="55"/>
      <c r="L93" s="56">
        <v>15.249112347796469</v>
      </c>
      <c r="M93" s="57">
        <v>0.38149110983664081</v>
      </c>
      <c r="N93" s="58">
        <v>0.72549735550792582</v>
      </c>
      <c r="O93" s="58">
        <v>1.3043598323100552E-2</v>
      </c>
      <c r="P93" s="59">
        <v>0.29224</v>
      </c>
      <c r="Q93" s="60" t="s">
        <v>684</v>
      </c>
    </row>
    <row r="94" spans="1:17" s="60" customFormat="1">
      <c r="A94" s="112" t="s">
        <v>278</v>
      </c>
      <c r="B94" s="53">
        <v>163</v>
      </c>
      <c r="C94" s="53">
        <v>7.4</v>
      </c>
      <c r="D94" s="51">
        <v>1.1037E-2</v>
      </c>
      <c r="E94" s="51">
        <v>11100</v>
      </c>
      <c r="F94" s="51">
        <v>140</v>
      </c>
      <c r="G94" s="51">
        <v>4450</v>
      </c>
      <c r="H94" s="51">
        <v>100</v>
      </c>
      <c r="I94" s="54">
        <v>1414000</v>
      </c>
      <c r="J94" s="103">
        <v>12000</v>
      </c>
      <c r="K94" s="55"/>
      <c r="L94" s="56">
        <v>116.00657732747113</v>
      </c>
      <c r="M94" s="57">
        <v>2.2896020789769236</v>
      </c>
      <c r="N94" s="58">
        <v>0.40135723075731145</v>
      </c>
      <c r="O94" s="58">
        <v>5.1654985904266296E-3</v>
      </c>
      <c r="P94" s="59">
        <v>1.1037E-2</v>
      </c>
      <c r="Q94" s="60" t="s">
        <v>684</v>
      </c>
    </row>
    <row r="95" spans="1:17" s="60" customFormat="1">
      <c r="A95" s="112" t="s">
        <v>279</v>
      </c>
      <c r="B95" s="53">
        <v>163</v>
      </c>
      <c r="C95" s="53">
        <v>7.4</v>
      </c>
      <c r="D95" s="51">
        <v>0.36682999999999999</v>
      </c>
      <c r="E95" s="51">
        <v>19520</v>
      </c>
      <c r="F95" s="51">
        <v>310</v>
      </c>
      <c r="G95" s="51">
        <v>15040</v>
      </c>
      <c r="H95" s="51">
        <v>220</v>
      </c>
      <c r="I95" s="54">
        <v>53120</v>
      </c>
      <c r="J95" s="103">
        <v>700</v>
      </c>
      <c r="K95" s="55"/>
      <c r="L95" s="56">
        <v>2.4494957527241148</v>
      </c>
      <c r="M95" s="57">
        <v>5.0113397022921627E-2</v>
      </c>
      <c r="N95" s="58">
        <v>0.77136882404158913</v>
      </c>
      <c r="O95" s="58">
        <v>8.3179155518856868E-3</v>
      </c>
      <c r="P95" s="59">
        <v>0.36682999999999999</v>
      </c>
      <c r="Q95" s="60" t="s">
        <v>684</v>
      </c>
    </row>
    <row r="96" spans="1:17" s="60" customFormat="1">
      <c r="A96" s="112" t="s">
        <v>280</v>
      </c>
      <c r="B96" s="53">
        <v>163</v>
      </c>
      <c r="C96" s="53">
        <v>7.4</v>
      </c>
      <c r="D96" s="51">
        <v>8.9878E-2</v>
      </c>
      <c r="E96" s="51">
        <v>3586</v>
      </c>
      <c r="F96" s="51">
        <v>82</v>
      </c>
      <c r="G96" s="51">
        <v>2770</v>
      </c>
      <c r="H96" s="51">
        <v>140</v>
      </c>
      <c r="I96" s="54">
        <v>119500</v>
      </c>
      <c r="J96" s="103">
        <v>1900</v>
      </c>
      <c r="K96" s="55"/>
      <c r="L96" s="56">
        <v>30.559184713968445</v>
      </c>
      <c r="M96" s="57">
        <v>0.64563809055403787</v>
      </c>
      <c r="N96" s="58">
        <v>0.77332765837777717</v>
      </c>
      <c r="O96" s="58">
        <v>2.1425284363136909E-2</v>
      </c>
      <c r="P96" s="59">
        <v>8.9878E-2</v>
      </c>
      <c r="Q96" s="60" t="s">
        <v>684</v>
      </c>
    </row>
    <row r="97" spans="1:17" s="60" customFormat="1">
      <c r="A97" s="112" t="s">
        <v>281</v>
      </c>
      <c r="B97" s="53">
        <v>163</v>
      </c>
      <c r="C97" s="53">
        <v>7.4</v>
      </c>
      <c r="D97" s="51">
        <v>0.59843000000000002</v>
      </c>
      <c r="E97" s="54">
        <v>3215</v>
      </c>
      <c r="F97" s="54">
        <v>93</v>
      </c>
      <c r="G97" s="54">
        <v>2392</v>
      </c>
      <c r="H97" s="54">
        <v>69</v>
      </c>
      <c r="I97" s="54">
        <v>100100</v>
      </c>
      <c r="J97" s="103">
        <v>2000</v>
      </c>
      <c r="K97" s="55"/>
      <c r="L97" s="56">
        <v>28.405709939467066</v>
      </c>
      <c r="M97" s="57">
        <v>0.60399467392916384</v>
      </c>
      <c r="N97" s="58">
        <v>0.74485932201817517</v>
      </c>
      <c r="O97" s="58">
        <v>1.519710947669436E-2</v>
      </c>
      <c r="P97" s="59">
        <v>0.59843000000000002</v>
      </c>
      <c r="Q97" s="60" t="s">
        <v>684</v>
      </c>
    </row>
    <row r="98" spans="1:17" s="60" customFormat="1">
      <c r="A98" s="112" t="s">
        <v>282</v>
      </c>
      <c r="B98" s="53">
        <v>163</v>
      </c>
      <c r="C98" s="53">
        <v>7.4</v>
      </c>
      <c r="D98" s="51">
        <v>2.0227999999999999E-2</v>
      </c>
      <c r="E98" s="51">
        <v>3122</v>
      </c>
      <c r="F98" s="51">
        <v>60</v>
      </c>
      <c r="G98" s="51">
        <v>1567</v>
      </c>
      <c r="H98" s="51">
        <v>57</v>
      </c>
      <c r="I98" s="54">
        <v>328000</v>
      </c>
      <c r="J98" s="103">
        <v>6200</v>
      </c>
      <c r="K98" s="55"/>
      <c r="L98" s="56">
        <v>93.415278727805429</v>
      </c>
      <c r="M98" s="57">
        <v>2.3047767156419865</v>
      </c>
      <c r="N98" s="58">
        <v>0.50249316302740599</v>
      </c>
      <c r="O98" s="58">
        <v>1.0324554446571526E-2</v>
      </c>
      <c r="P98" s="59">
        <v>2.0227999999999999E-2</v>
      </c>
      <c r="Q98" s="60" t="s">
        <v>684</v>
      </c>
    </row>
    <row r="99" spans="1:17" s="60" customFormat="1">
      <c r="A99" s="112" t="s">
        <v>283</v>
      </c>
      <c r="B99" s="53">
        <v>163</v>
      </c>
      <c r="C99" s="53">
        <v>7.4</v>
      </c>
      <c r="D99" s="51">
        <v>6.8037E-2</v>
      </c>
      <c r="E99" s="51">
        <v>2031</v>
      </c>
      <c r="F99" s="51">
        <v>70</v>
      </c>
      <c r="G99" s="51">
        <v>1533</v>
      </c>
      <c r="H99" s="51">
        <v>51</v>
      </c>
      <c r="I99" s="54">
        <v>26630</v>
      </c>
      <c r="J99" s="103">
        <v>510</v>
      </c>
      <c r="K99" s="55"/>
      <c r="L99" s="56">
        <v>11.882517204546993</v>
      </c>
      <c r="M99" s="57">
        <v>0.29036315060407009</v>
      </c>
      <c r="N99" s="58">
        <v>0.7556597509098455</v>
      </c>
      <c r="O99" s="58">
        <v>1.8078445649185246E-2</v>
      </c>
      <c r="P99" s="59">
        <v>6.8037E-2</v>
      </c>
      <c r="Q99" s="60" t="s">
        <v>684</v>
      </c>
    </row>
    <row r="100" spans="1:17" s="60" customFormat="1">
      <c r="A100" s="112" t="s">
        <v>284</v>
      </c>
      <c r="B100" s="53">
        <v>163</v>
      </c>
      <c r="C100" s="53">
        <v>7.4</v>
      </c>
      <c r="D100" s="51">
        <v>-9.2254000000000003E-2</v>
      </c>
      <c r="E100" s="51">
        <v>29860</v>
      </c>
      <c r="F100" s="51">
        <v>250</v>
      </c>
      <c r="G100" s="51">
        <v>22660</v>
      </c>
      <c r="H100" s="51">
        <v>240</v>
      </c>
      <c r="I100" s="54">
        <v>238000</v>
      </c>
      <c r="J100" s="103">
        <v>10000</v>
      </c>
      <c r="K100" s="55"/>
      <c r="L100" s="56">
        <v>6.6820035023660029</v>
      </c>
      <c r="M100" s="57">
        <v>0.19167917341594851</v>
      </c>
      <c r="N100" s="58">
        <v>0.75973854635086224</v>
      </c>
      <c r="O100" s="58">
        <v>5.1227398715534148E-3</v>
      </c>
      <c r="P100" s="59">
        <v>-9.2254000000000003E-2</v>
      </c>
      <c r="Q100" s="60" t="s">
        <v>684</v>
      </c>
    </row>
    <row r="101" spans="1:17" s="60" customFormat="1">
      <c r="A101" s="112" t="s">
        <v>285</v>
      </c>
      <c r="B101" s="53">
        <v>163</v>
      </c>
      <c r="C101" s="53">
        <v>7.4</v>
      </c>
      <c r="D101" s="51">
        <v>7.7948000000000003E-2</v>
      </c>
      <c r="E101" s="51">
        <v>31300</v>
      </c>
      <c r="F101" s="51">
        <v>220</v>
      </c>
      <c r="G101" s="51">
        <v>24360</v>
      </c>
      <c r="H101" s="51">
        <v>170</v>
      </c>
      <c r="I101" s="54">
        <v>14030</v>
      </c>
      <c r="J101" s="103">
        <v>530</v>
      </c>
      <c r="K101" s="55"/>
      <c r="L101" s="56">
        <v>0.41072164568429426</v>
      </c>
      <c r="M101" s="57">
        <v>1.0469550442443907E-2</v>
      </c>
      <c r="N101" s="58">
        <v>0.77916064018274755</v>
      </c>
      <c r="O101" s="58">
        <v>3.8543264453119426E-3</v>
      </c>
      <c r="P101" s="59">
        <v>7.7948000000000003E-2</v>
      </c>
      <c r="Q101" s="60" t="s">
        <v>684</v>
      </c>
    </row>
    <row r="102" spans="1:17" s="60" customFormat="1">
      <c r="A102" s="112" t="s">
        <v>286</v>
      </c>
      <c r="B102" s="53">
        <v>163</v>
      </c>
      <c r="C102" s="53">
        <v>7.4</v>
      </c>
      <c r="D102" s="51">
        <v>0.45178000000000001</v>
      </c>
      <c r="E102" s="51">
        <v>1638</v>
      </c>
      <c r="F102" s="51">
        <v>60</v>
      </c>
      <c r="G102" s="51">
        <v>1230</v>
      </c>
      <c r="H102" s="51">
        <v>46</v>
      </c>
      <c r="I102" s="54">
        <v>15610</v>
      </c>
      <c r="J102" s="103">
        <v>250</v>
      </c>
      <c r="K102" s="55"/>
      <c r="L102" s="56">
        <v>8.8180908226555559</v>
      </c>
      <c r="M102" s="57">
        <v>0.22347110112805882</v>
      </c>
      <c r="N102" s="58">
        <v>0.7517704890219058</v>
      </c>
      <c r="O102" s="58">
        <v>1.9654773170855622E-2</v>
      </c>
      <c r="P102" s="59">
        <v>0.45178000000000001</v>
      </c>
      <c r="Q102" s="60" t="s">
        <v>684</v>
      </c>
    </row>
    <row r="103" spans="1:17" s="60" customFormat="1">
      <c r="A103" s="112" t="s">
        <v>287</v>
      </c>
      <c r="B103" s="53">
        <v>163</v>
      </c>
      <c r="C103" s="53">
        <v>7.4</v>
      </c>
      <c r="D103" s="51">
        <v>0.42048999999999997</v>
      </c>
      <c r="E103" s="51">
        <v>1775</v>
      </c>
      <c r="F103" s="51">
        <v>75</v>
      </c>
      <c r="G103" s="51">
        <v>1365</v>
      </c>
      <c r="H103" s="51">
        <v>61</v>
      </c>
      <c r="I103" s="54">
        <v>18070</v>
      </c>
      <c r="J103" s="103">
        <v>290</v>
      </c>
      <c r="K103" s="55"/>
      <c r="L103" s="56">
        <v>9.3805841717511917</v>
      </c>
      <c r="M103" s="57">
        <v>0.24416563512735726</v>
      </c>
      <c r="N103" s="58">
        <v>0.76988942324031073</v>
      </c>
      <c r="O103" s="58">
        <v>2.3647761451748989E-2</v>
      </c>
      <c r="P103" s="59">
        <v>0.42048999999999997</v>
      </c>
      <c r="Q103" s="60" t="s">
        <v>684</v>
      </c>
    </row>
    <row r="104" spans="1:17" s="60" customFormat="1">
      <c r="A104" s="112" t="s">
        <v>288</v>
      </c>
      <c r="B104" s="53">
        <v>163</v>
      </c>
      <c r="C104" s="53">
        <v>7.4</v>
      </c>
      <c r="D104" s="51">
        <v>9.8372000000000001E-2</v>
      </c>
      <c r="E104" s="51">
        <v>23170</v>
      </c>
      <c r="F104" s="51">
        <v>350</v>
      </c>
      <c r="G104" s="51">
        <v>17460</v>
      </c>
      <c r="H104" s="51">
        <v>290</v>
      </c>
      <c r="I104" s="54">
        <v>230100</v>
      </c>
      <c r="J104" s="103">
        <v>2200</v>
      </c>
      <c r="K104" s="55"/>
      <c r="L104" s="56">
        <v>8.9860429388601695</v>
      </c>
      <c r="M104" s="57">
        <v>0.20115574269508149</v>
      </c>
      <c r="N104" s="58">
        <v>0.75441838743582124</v>
      </c>
      <c r="O104" s="58">
        <v>8.4591613902653216E-3</v>
      </c>
      <c r="P104" s="59">
        <v>9.8372000000000001E-2</v>
      </c>
      <c r="Q104" s="60" t="s">
        <v>684</v>
      </c>
    </row>
    <row r="105" spans="1:17" s="60" customFormat="1">
      <c r="A105" s="112" t="s">
        <v>289</v>
      </c>
      <c r="B105" s="53">
        <v>163</v>
      </c>
      <c r="C105" s="53">
        <v>7.4</v>
      </c>
      <c r="D105" s="51">
        <v>0.29801</v>
      </c>
      <c r="E105" s="51">
        <v>1103</v>
      </c>
      <c r="F105" s="51">
        <v>64</v>
      </c>
      <c r="G105" s="51">
        <v>833</v>
      </c>
      <c r="H105" s="51">
        <v>56</v>
      </c>
      <c r="I105" s="54">
        <v>42560</v>
      </c>
      <c r="J105" s="103">
        <v>510</v>
      </c>
      <c r="K105" s="55"/>
      <c r="L105" s="56">
        <v>35.326356531803015</v>
      </c>
      <c r="M105" s="57">
        <v>1.1737442775600231</v>
      </c>
      <c r="N105" s="58">
        <v>0.75607268486381962</v>
      </c>
      <c r="O105" s="58">
        <v>3.3533053723600825E-2</v>
      </c>
      <c r="P105" s="59">
        <v>0.29801</v>
      </c>
      <c r="Q105" s="60" t="s">
        <v>684</v>
      </c>
    </row>
    <row r="106" spans="1:17" s="60" customFormat="1">
      <c r="A106" s="112" t="s">
        <v>290</v>
      </c>
      <c r="B106" s="53">
        <v>163</v>
      </c>
      <c r="C106" s="53">
        <v>7.4</v>
      </c>
      <c r="D106" s="51">
        <v>3.3032000000000001E-3</v>
      </c>
      <c r="E106" s="51">
        <v>29470</v>
      </c>
      <c r="F106" s="51">
        <v>230</v>
      </c>
      <c r="G106" s="51">
        <v>23110</v>
      </c>
      <c r="H106" s="51">
        <v>240</v>
      </c>
      <c r="I106" s="54">
        <v>10380</v>
      </c>
      <c r="J106" s="103">
        <v>190</v>
      </c>
      <c r="K106" s="55"/>
      <c r="L106" s="56">
        <v>0.31897083245471797</v>
      </c>
      <c r="M106" s="57">
        <v>6.8084877347172508E-3</v>
      </c>
      <c r="N106" s="58">
        <v>0.78507991895087592</v>
      </c>
      <c r="O106" s="58">
        <v>5.0936204474719242E-3</v>
      </c>
      <c r="P106" s="59">
        <v>3.3032000000000001E-3</v>
      </c>
      <c r="Q106" s="60" t="s">
        <v>684</v>
      </c>
    </row>
    <row r="107" spans="1:17" s="60" customFormat="1">
      <c r="A107" s="112" t="s">
        <v>291</v>
      </c>
      <c r="B107" s="53">
        <v>163</v>
      </c>
      <c r="C107" s="53">
        <v>7.4</v>
      </c>
      <c r="D107" s="51">
        <v>0.24265</v>
      </c>
      <c r="E107" s="51">
        <v>2797</v>
      </c>
      <c r="F107" s="51">
        <v>81</v>
      </c>
      <c r="G107" s="51">
        <v>2253</v>
      </c>
      <c r="H107" s="51">
        <v>70</v>
      </c>
      <c r="I107" s="54">
        <v>33010</v>
      </c>
      <c r="J107" s="103">
        <v>640</v>
      </c>
      <c r="K107" s="55"/>
      <c r="L107" s="56">
        <v>10.840450842626575</v>
      </c>
      <c r="M107" s="57">
        <v>0.23618166391455475</v>
      </c>
      <c r="N107" s="58">
        <v>0.80642277512005811</v>
      </c>
      <c r="O107" s="58">
        <v>1.7106258763822043E-2</v>
      </c>
      <c r="P107" s="59">
        <v>0.24265</v>
      </c>
      <c r="Q107" s="60" t="s">
        <v>684</v>
      </c>
    </row>
    <row r="108" spans="1:17" s="60" customFormat="1">
      <c r="A108" s="112" t="s">
        <v>292</v>
      </c>
      <c r="B108" s="53">
        <v>163</v>
      </c>
      <c r="C108" s="53">
        <v>7.4</v>
      </c>
      <c r="D108" s="51">
        <v>0.17029</v>
      </c>
      <c r="E108" s="51">
        <v>4798</v>
      </c>
      <c r="F108" s="51">
        <v>65</v>
      </c>
      <c r="G108" s="51">
        <v>3444</v>
      </c>
      <c r="H108" s="51">
        <v>52</v>
      </c>
      <c r="I108" s="51">
        <v>121800</v>
      </c>
      <c r="J108" s="125">
        <v>4000</v>
      </c>
      <c r="K108" s="55"/>
      <c r="L108" s="56">
        <v>22.622210647761015</v>
      </c>
      <c r="M108" s="57">
        <v>0.53434054350273896</v>
      </c>
      <c r="N108" s="58">
        <v>0.71861612564611677</v>
      </c>
      <c r="O108" s="58">
        <v>7.2804527028299702E-3</v>
      </c>
      <c r="P108" s="59">
        <v>0.17029</v>
      </c>
      <c r="Q108" s="60" t="s">
        <v>684</v>
      </c>
    </row>
    <row r="109" spans="1:17" s="60" customFormat="1">
      <c r="A109" s="112" t="s">
        <v>293</v>
      </c>
      <c r="B109" s="53">
        <v>163</v>
      </c>
      <c r="C109" s="53">
        <v>7.4</v>
      </c>
      <c r="D109" s="51">
        <v>1.7205999999999999E-2</v>
      </c>
      <c r="E109" s="54">
        <v>29370</v>
      </c>
      <c r="F109" s="54">
        <v>230</v>
      </c>
      <c r="G109" s="54">
        <v>22990</v>
      </c>
      <c r="H109" s="54">
        <v>200</v>
      </c>
      <c r="I109" s="54">
        <v>26320</v>
      </c>
      <c r="J109" s="103">
        <v>420</v>
      </c>
      <c r="K109" s="55"/>
      <c r="L109" s="56">
        <v>0.82408452825842704</v>
      </c>
      <c r="M109" s="57">
        <v>1.7725467878419221E-2</v>
      </c>
      <c r="N109" s="58">
        <v>0.78366253388367368</v>
      </c>
      <c r="O109" s="58">
        <v>4.5811633850923652E-3</v>
      </c>
      <c r="P109" s="59">
        <v>1.7205999999999999E-2</v>
      </c>
      <c r="Q109" s="60" t="s">
        <v>684</v>
      </c>
    </row>
    <row r="110" spans="1:17" s="60" customFormat="1">
      <c r="A110" s="112" t="s">
        <v>294</v>
      </c>
      <c r="B110" s="53">
        <v>163</v>
      </c>
      <c r="C110" s="53">
        <v>7.4</v>
      </c>
      <c r="D110" s="51">
        <v>3.3241E-2</v>
      </c>
      <c r="E110" s="54">
        <v>5410</v>
      </c>
      <c r="F110" s="54">
        <v>110</v>
      </c>
      <c r="G110" s="54">
        <v>3447</v>
      </c>
      <c r="H110" s="54">
        <v>84</v>
      </c>
      <c r="I110" s="54">
        <v>363500</v>
      </c>
      <c r="J110" s="103">
        <v>5200</v>
      </c>
      <c r="K110" s="55"/>
      <c r="L110" s="56">
        <v>61.804818701465997</v>
      </c>
      <c r="M110" s="57">
        <v>1.2583398640036259</v>
      </c>
      <c r="N110" s="58">
        <v>0.63787866647560798</v>
      </c>
      <c r="O110" s="58">
        <v>1.0110825561900173E-2</v>
      </c>
      <c r="P110" s="59">
        <v>3.3241E-2</v>
      </c>
      <c r="Q110" s="60" t="s">
        <v>684</v>
      </c>
    </row>
    <row r="111" spans="1:17" s="60" customFormat="1">
      <c r="A111" s="112" t="s">
        <v>295</v>
      </c>
      <c r="B111" s="53">
        <v>163</v>
      </c>
      <c r="C111" s="53">
        <v>7.4</v>
      </c>
      <c r="D111" s="51">
        <v>0.16844999999999999</v>
      </c>
      <c r="E111" s="54">
        <v>3278</v>
      </c>
      <c r="F111" s="54">
        <v>83</v>
      </c>
      <c r="G111" s="54">
        <v>1841</v>
      </c>
      <c r="H111" s="54">
        <v>60</v>
      </c>
      <c r="I111" s="54">
        <v>261400</v>
      </c>
      <c r="J111" s="103">
        <v>2000</v>
      </c>
      <c r="K111" s="55"/>
      <c r="L111" s="56">
        <v>72.757928695720338</v>
      </c>
      <c r="M111" s="57">
        <v>1.8014045745238429</v>
      </c>
      <c r="N111" s="58">
        <v>0.56226221430227641</v>
      </c>
      <c r="O111" s="58">
        <v>1.1589353895714109E-2</v>
      </c>
      <c r="P111" s="59">
        <v>0.16844999999999999</v>
      </c>
      <c r="Q111" s="60" t="s">
        <v>684</v>
      </c>
    </row>
    <row r="112" spans="1:17" s="60" customFormat="1">
      <c r="A112" s="112" t="s">
        <v>296</v>
      </c>
      <c r="B112" s="53">
        <v>163</v>
      </c>
      <c r="C112" s="53">
        <v>7.4</v>
      </c>
      <c r="D112" s="51">
        <v>0.32103999999999999</v>
      </c>
      <c r="E112" s="54">
        <v>2644</v>
      </c>
      <c r="F112" s="54">
        <v>59</v>
      </c>
      <c r="G112" s="54">
        <v>1826</v>
      </c>
      <c r="H112" s="54">
        <v>56</v>
      </c>
      <c r="I112" s="54">
        <v>209100</v>
      </c>
      <c r="J112" s="103">
        <v>1400</v>
      </c>
      <c r="K112" s="55"/>
      <c r="L112" s="56">
        <v>72.599785325971723</v>
      </c>
      <c r="M112" s="57">
        <v>1.6033555564153996</v>
      </c>
      <c r="N112" s="58">
        <v>0.69140637842965569</v>
      </c>
      <c r="O112" s="58">
        <v>1.3096674937047149E-2</v>
      </c>
      <c r="P112" s="59">
        <v>0.32103999999999999</v>
      </c>
      <c r="Q112" s="60" t="s">
        <v>684</v>
      </c>
    </row>
    <row r="113" spans="1:17" s="60" customFormat="1">
      <c r="A113" s="112" t="s">
        <v>297</v>
      </c>
      <c r="B113" s="53">
        <v>163</v>
      </c>
      <c r="C113" s="53">
        <v>7.4</v>
      </c>
      <c r="D113" s="51">
        <v>-1.9198E-2</v>
      </c>
      <c r="E113" s="54">
        <v>17610</v>
      </c>
      <c r="F113" s="54">
        <v>660</v>
      </c>
      <c r="G113" s="54">
        <v>13680</v>
      </c>
      <c r="H113" s="54">
        <v>500</v>
      </c>
      <c r="I113" s="54">
        <v>111400</v>
      </c>
      <c r="J113" s="103">
        <v>1600</v>
      </c>
      <c r="K113" s="55"/>
      <c r="L113" s="56">
        <v>5.6473004631725763</v>
      </c>
      <c r="M113" s="57">
        <v>0.16218574362204929</v>
      </c>
      <c r="N113" s="58">
        <v>0.77771558264311302</v>
      </c>
      <c r="O113" s="58">
        <v>2.0333604903111726E-2</v>
      </c>
      <c r="P113" s="59">
        <v>-1.9198E-2</v>
      </c>
      <c r="Q113" s="60" t="s">
        <v>684</v>
      </c>
    </row>
    <row r="114" spans="1:17" s="60" customFormat="1">
      <c r="A114" s="112" t="s">
        <v>298</v>
      </c>
      <c r="B114" s="53">
        <v>163</v>
      </c>
      <c r="C114" s="53">
        <v>7.4</v>
      </c>
      <c r="D114" s="51">
        <v>1.0786000000000001E-3</v>
      </c>
      <c r="E114" s="54">
        <v>10830</v>
      </c>
      <c r="F114" s="54">
        <v>270</v>
      </c>
      <c r="G114" s="54">
        <v>8140</v>
      </c>
      <c r="H114" s="54">
        <v>220</v>
      </c>
      <c r="I114" s="54">
        <v>106100</v>
      </c>
      <c r="J114" s="103">
        <v>1100</v>
      </c>
      <c r="K114" s="55"/>
      <c r="L114" s="56">
        <v>9.0912665391113219</v>
      </c>
      <c r="M114" s="57">
        <v>0.20630006377789112</v>
      </c>
      <c r="N114" s="58">
        <v>0.75247141684762719</v>
      </c>
      <c r="O114" s="58">
        <v>1.381830203096565E-2</v>
      </c>
      <c r="P114" s="59">
        <v>1.0786000000000001E-3</v>
      </c>
      <c r="Q114" s="60" t="s">
        <v>684</v>
      </c>
    </row>
    <row r="115" spans="1:17" s="60" customFormat="1">
      <c r="A115" s="112" t="s">
        <v>299</v>
      </c>
      <c r="B115" s="53">
        <v>163</v>
      </c>
      <c r="C115" s="53">
        <v>7.4</v>
      </c>
      <c r="D115" s="51">
        <v>0.39023999999999998</v>
      </c>
      <c r="E115" s="54">
        <v>16710</v>
      </c>
      <c r="F115" s="54">
        <v>140</v>
      </c>
      <c r="G115" s="54">
        <v>12840</v>
      </c>
      <c r="H115" s="54">
        <v>100</v>
      </c>
      <c r="I115" s="54">
        <v>17730</v>
      </c>
      <c r="J115" s="103">
        <v>460</v>
      </c>
      <c r="K115" s="55"/>
      <c r="L115" s="56">
        <v>0.95077394504869084</v>
      </c>
      <c r="M115" s="57">
        <v>2.1849697949336749E-2</v>
      </c>
      <c r="N115" s="58">
        <v>0.76927679659566106</v>
      </c>
      <c r="O115" s="58">
        <v>4.3948636991506971E-3</v>
      </c>
      <c r="P115" s="59">
        <v>0.39023999999999998</v>
      </c>
      <c r="Q115" s="60" t="s">
        <v>684</v>
      </c>
    </row>
    <row r="116" spans="1:17" s="60" customFormat="1">
      <c r="A116" s="112" t="s">
        <v>690</v>
      </c>
      <c r="B116" s="53">
        <v>163</v>
      </c>
      <c r="C116" s="53">
        <v>7.4</v>
      </c>
      <c r="D116" s="51">
        <v>0.38913999999999999</v>
      </c>
      <c r="E116" s="54">
        <v>1444</v>
      </c>
      <c r="F116" s="54">
        <v>61</v>
      </c>
      <c r="G116" s="54">
        <v>1131</v>
      </c>
      <c r="H116" s="54">
        <v>52</v>
      </c>
      <c r="I116" s="54">
        <v>19600</v>
      </c>
      <c r="J116" s="103">
        <v>270</v>
      </c>
      <c r="K116" s="55"/>
      <c r="L116" s="56">
        <v>12.468556485323839</v>
      </c>
      <c r="M116" s="57">
        <v>0.33221925695007737</v>
      </c>
      <c r="N116" s="58">
        <v>0.78413252990294813</v>
      </c>
      <c r="O116" s="58">
        <v>2.4451742337345438E-2</v>
      </c>
      <c r="P116" s="59">
        <v>0.38913999999999999</v>
      </c>
      <c r="Q116" s="60" t="s">
        <v>684</v>
      </c>
    </row>
    <row r="117" spans="1:17" s="60" customFormat="1">
      <c r="A117" s="112" t="s">
        <v>691</v>
      </c>
      <c r="B117" s="53">
        <v>163</v>
      </c>
      <c r="C117" s="53">
        <v>7.4</v>
      </c>
      <c r="D117" s="51">
        <v>0.49723000000000001</v>
      </c>
      <c r="E117" s="54">
        <v>4100</v>
      </c>
      <c r="F117" s="54">
        <v>300</v>
      </c>
      <c r="G117" s="54">
        <v>2980</v>
      </c>
      <c r="H117" s="54">
        <v>170</v>
      </c>
      <c r="I117" s="54">
        <v>37490</v>
      </c>
      <c r="J117" s="103">
        <v>900</v>
      </c>
      <c r="K117" s="55"/>
      <c r="L117" s="56">
        <v>8.66917809090363</v>
      </c>
      <c r="M117" s="57">
        <v>0.29391867743437139</v>
      </c>
      <c r="N117" s="58">
        <v>0.72765658969527802</v>
      </c>
      <c r="O117" s="58">
        <v>3.3717973032445177E-2</v>
      </c>
      <c r="P117" s="59">
        <v>0.49723000000000001</v>
      </c>
      <c r="Q117" s="60" t="s">
        <v>684</v>
      </c>
    </row>
    <row r="118" spans="1:17">
      <c r="A118" s="111"/>
      <c r="B118" s="11"/>
      <c r="C118" s="11"/>
      <c r="E118" s="67"/>
      <c r="F118" s="67"/>
      <c r="G118" s="67"/>
      <c r="H118" s="67"/>
      <c r="I118" s="67"/>
      <c r="J118" s="105"/>
      <c r="K118" s="9"/>
      <c r="L118" s="24"/>
      <c r="M118" s="25"/>
      <c r="N118" s="26"/>
      <c r="O118" s="26"/>
      <c r="P118" s="27"/>
    </row>
    <row r="119" spans="1:17">
      <c r="A119" s="111" t="s">
        <v>56</v>
      </c>
      <c r="B119" s="11">
        <v>110</v>
      </c>
      <c r="C119" s="11">
        <v>5</v>
      </c>
      <c r="D119" s="69">
        <v>0.25924999999999998</v>
      </c>
      <c r="E119" s="69">
        <v>191100</v>
      </c>
      <c r="F119" s="69">
        <v>1800</v>
      </c>
      <c r="G119" s="69">
        <v>165700</v>
      </c>
      <c r="H119" s="69">
        <v>1500</v>
      </c>
      <c r="I119" s="67">
        <v>272600</v>
      </c>
      <c r="J119" s="105">
        <v>2200</v>
      </c>
      <c r="K119" s="9"/>
      <c r="L119" s="24">
        <v>1.3290874714875016</v>
      </c>
      <c r="M119" s="25">
        <v>2.5822607534468831E-2</v>
      </c>
      <c r="N119" s="26">
        <v>0.86807226502390089</v>
      </c>
      <c r="O119" s="26">
        <v>5.6638040019420513E-3</v>
      </c>
      <c r="P119" s="27">
        <v>0.25924999999999998</v>
      </c>
    </row>
    <row r="120" spans="1:17">
      <c r="A120" s="111" t="s">
        <v>57</v>
      </c>
      <c r="B120" s="11">
        <v>110</v>
      </c>
      <c r="C120" s="11">
        <v>5</v>
      </c>
      <c r="D120" s="69">
        <v>0.23028000000000001</v>
      </c>
      <c r="E120" s="69">
        <v>193000</v>
      </c>
      <c r="F120" s="69">
        <v>1900</v>
      </c>
      <c r="G120" s="69">
        <v>167700</v>
      </c>
      <c r="H120" s="69">
        <v>1700</v>
      </c>
      <c r="I120" s="67">
        <v>275800</v>
      </c>
      <c r="J120" s="105">
        <v>2700</v>
      </c>
      <c r="K120" s="9"/>
      <c r="L120" s="24">
        <v>1.3308346097683321</v>
      </c>
      <c r="M120" s="25">
        <v>2.5867030106445948E-2</v>
      </c>
      <c r="N120" s="26">
        <v>0.86990096563755326</v>
      </c>
      <c r="O120" s="26">
        <v>6.1391741065470158E-3</v>
      </c>
      <c r="P120" s="27">
        <v>0.23028000000000001</v>
      </c>
    </row>
    <row r="121" spans="1:17">
      <c r="A121" s="111" t="s">
        <v>58</v>
      </c>
      <c r="B121" s="11">
        <v>110</v>
      </c>
      <c r="C121" s="11">
        <v>5</v>
      </c>
      <c r="D121" s="69">
        <v>0.43863000000000002</v>
      </c>
      <c r="E121" s="69">
        <v>190000</v>
      </c>
      <c r="F121" s="69">
        <v>2000</v>
      </c>
      <c r="G121" s="69">
        <v>165200</v>
      </c>
      <c r="H121" s="69">
        <v>1700</v>
      </c>
      <c r="I121" s="67">
        <v>285900</v>
      </c>
      <c r="J121" s="105">
        <v>3200</v>
      </c>
      <c r="K121" s="9"/>
      <c r="L121" s="24">
        <v>1.388986729829542</v>
      </c>
      <c r="M121" s="25">
        <v>2.7026483044136268E-2</v>
      </c>
      <c r="N121" s="26">
        <v>0.87046337218722314</v>
      </c>
      <c r="O121" s="26">
        <v>6.3996288144061919E-3</v>
      </c>
      <c r="P121" s="27">
        <v>0.43863000000000002</v>
      </c>
    </row>
    <row r="122" spans="1:17">
      <c r="A122" s="111" t="s">
        <v>59</v>
      </c>
      <c r="B122" s="11">
        <v>110</v>
      </c>
      <c r="C122" s="11">
        <v>5</v>
      </c>
      <c r="D122" s="69">
        <v>0.86221999999999999</v>
      </c>
      <c r="E122" s="69">
        <v>186100</v>
      </c>
      <c r="F122" s="69">
        <v>2100</v>
      </c>
      <c r="G122" s="69">
        <v>162600</v>
      </c>
      <c r="H122" s="69">
        <v>1700</v>
      </c>
      <c r="I122" s="67">
        <v>283500</v>
      </c>
      <c r="J122" s="105">
        <v>3400</v>
      </c>
      <c r="K122" s="9"/>
      <c r="L122" s="24">
        <v>1.3907704217529762</v>
      </c>
      <c r="M122" s="25">
        <v>2.7192413180972142E-2</v>
      </c>
      <c r="N122" s="26">
        <v>0.87471833012895228</v>
      </c>
      <c r="O122" s="26">
        <v>6.7203453359576002E-3</v>
      </c>
      <c r="P122" s="27">
        <v>0.86221999999999999</v>
      </c>
    </row>
    <row r="123" spans="1:17">
      <c r="A123" s="111" t="s">
        <v>60</v>
      </c>
      <c r="B123" s="11">
        <v>110</v>
      </c>
      <c r="C123" s="11">
        <v>5</v>
      </c>
      <c r="D123" s="69">
        <v>0.92762999999999995</v>
      </c>
      <c r="E123" s="69">
        <v>187800</v>
      </c>
      <c r="F123" s="69">
        <v>2000</v>
      </c>
      <c r="G123" s="69">
        <v>164000</v>
      </c>
      <c r="H123" s="69">
        <v>1700</v>
      </c>
      <c r="I123" s="67">
        <v>284900</v>
      </c>
      <c r="J123" s="105">
        <v>3400</v>
      </c>
      <c r="K123" s="9"/>
      <c r="L123" s="24">
        <v>1.383356673506889</v>
      </c>
      <c r="M123" s="25">
        <v>2.7063312996762349E-2</v>
      </c>
      <c r="N123" s="26">
        <v>0.8742634441021524</v>
      </c>
      <c r="O123" s="26">
        <v>6.4890659652250514E-3</v>
      </c>
      <c r="P123" s="27">
        <v>0.92762999999999995</v>
      </c>
    </row>
    <row r="124" spans="1:17">
      <c r="A124" s="111" t="s">
        <v>61</v>
      </c>
      <c r="B124" s="11">
        <v>110</v>
      </c>
      <c r="C124" s="11">
        <v>5</v>
      </c>
      <c r="D124" s="69">
        <v>0.3629</v>
      </c>
      <c r="E124" s="69">
        <v>182600</v>
      </c>
      <c r="F124" s="69">
        <v>2000</v>
      </c>
      <c r="G124" s="69">
        <v>159200</v>
      </c>
      <c r="H124" s="69">
        <v>1700</v>
      </c>
      <c r="I124" s="67">
        <v>276300</v>
      </c>
      <c r="J124" s="105">
        <v>3300</v>
      </c>
      <c r="K124" s="9"/>
      <c r="L124" s="24">
        <v>1.3758425874718618</v>
      </c>
      <c r="M124" s="25">
        <v>2.6811048628981312E-2</v>
      </c>
      <c r="N124" s="26">
        <v>0.87284343455438951</v>
      </c>
      <c r="O124" s="26">
        <v>6.6682945404478592E-3</v>
      </c>
      <c r="P124" s="27">
        <v>0.3629</v>
      </c>
    </row>
    <row r="125" spans="1:17">
      <c r="A125" s="111" t="s">
        <v>62</v>
      </c>
      <c r="B125" s="11">
        <v>110</v>
      </c>
      <c r="C125" s="11">
        <v>5</v>
      </c>
      <c r="D125" s="69">
        <v>0.34433999999999998</v>
      </c>
      <c r="E125" s="69">
        <v>182700</v>
      </c>
      <c r="F125" s="69">
        <v>2200</v>
      </c>
      <c r="G125" s="69">
        <v>159100</v>
      </c>
      <c r="H125" s="69">
        <v>1900</v>
      </c>
      <c r="I125" s="67">
        <v>273000</v>
      </c>
      <c r="J125" s="105">
        <v>3200</v>
      </c>
      <c r="K125" s="9"/>
      <c r="L125" s="24">
        <v>1.3557835395468538</v>
      </c>
      <c r="M125" s="25">
        <v>2.6414088450573709E-2</v>
      </c>
      <c r="N125" s="26">
        <v>0.87181771934062668</v>
      </c>
      <c r="O125" s="26">
        <v>7.3842752224337147E-3</v>
      </c>
      <c r="P125" s="27">
        <v>0.34433999999999998</v>
      </c>
    </row>
    <row r="126" spans="1:17">
      <c r="A126" s="111" t="s">
        <v>63</v>
      </c>
      <c r="B126" s="11">
        <v>110</v>
      </c>
      <c r="C126" s="11">
        <v>5</v>
      </c>
      <c r="D126" s="69">
        <v>0.51160000000000005</v>
      </c>
      <c r="E126" s="69">
        <v>180700</v>
      </c>
      <c r="F126" s="69">
        <v>1700</v>
      </c>
      <c r="G126" s="69">
        <v>157700</v>
      </c>
      <c r="H126" s="69">
        <v>1500</v>
      </c>
      <c r="I126" s="67">
        <v>270800</v>
      </c>
      <c r="J126" s="105">
        <v>2900</v>
      </c>
      <c r="K126" s="9"/>
      <c r="L126" s="24">
        <v>1.3598002036397945</v>
      </c>
      <c r="M126" s="25">
        <v>2.6506202223241817E-2</v>
      </c>
      <c r="N126" s="26">
        <v>0.87371059080324454</v>
      </c>
      <c r="O126" s="26">
        <v>5.8377675880964281E-3</v>
      </c>
      <c r="P126" s="27">
        <v>0.51160000000000005</v>
      </c>
    </row>
    <row r="127" spans="1:17">
      <c r="A127" s="111" t="s">
        <v>64</v>
      </c>
      <c r="B127" s="11">
        <v>110</v>
      </c>
      <c r="C127" s="11">
        <v>5</v>
      </c>
      <c r="D127" s="69">
        <v>0.36179</v>
      </c>
      <c r="E127" s="69">
        <v>179400</v>
      </c>
      <c r="F127" s="69">
        <v>1900</v>
      </c>
      <c r="G127" s="69">
        <v>155700</v>
      </c>
      <c r="H127" s="69">
        <v>1700</v>
      </c>
      <c r="I127" s="67">
        <v>265600</v>
      </c>
      <c r="J127" s="105">
        <v>3000</v>
      </c>
      <c r="K127" s="9"/>
      <c r="L127" s="24">
        <v>1.346927196409643</v>
      </c>
      <c r="M127" s="25">
        <v>2.6190341567962832E-2</v>
      </c>
      <c r="N127" s="26">
        <v>0.86888086530750275</v>
      </c>
      <c r="O127" s="26">
        <v>6.6008162006870432E-3</v>
      </c>
      <c r="P127" s="27">
        <v>0.36179</v>
      </c>
    </row>
    <row r="128" spans="1:17">
      <c r="A128" s="111" t="s">
        <v>65</v>
      </c>
      <c r="B128" s="11">
        <v>110</v>
      </c>
      <c r="C128" s="11">
        <v>5</v>
      </c>
      <c r="D128" s="69">
        <v>0.33345999999999998</v>
      </c>
      <c r="E128" s="69">
        <v>179100</v>
      </c>
      <c r="F128" s="69">
        <v>1900</v>
      </c>
      <c r="G128" s="69">
        <v>155500</v>
      </c>
      <c r="H128" s="69">
        <v>1700</v>
      </c>
      <c r="I128" s="67">
        <v>263600</v>
      </c>
      <c r="J128" s="105">
        <v>3200</v>
      </c>
      <c r="K128" s="9"/>
      <c r="L128" s="24">
        <v>1.3424370347047971</v>
      </c>
      <c r="M128" s="25">
        <v>2.6172254947549788E-2</v>
      </c>
      <c r="N128" s="26">
        <v>0.86921831146827444</v>
      </c>
      <c r="O128" s="26">
        <v>6.6131177933296875E-3</v>
      </c>
      <c r="P128" s="27">
        <v>0.33345999999999998</v>
      </c>
    </row>
    <row r="129" spans="1:16">
      <c r="A129" s="111" t="s">
        <v>66</v>
      </c>
      <c r="B129" s="11">
        <v>110</v>
      </c>
      <c r="C129" s="11">
        <v>5</v>
      </c>
      <c r="D129" s="69">
        <v>0.34237000000000001</v>
      </c>
      <c r="E129" s="69">
        <v>175800</v>
      </c>
      <c r="F129" s="69">
        <v>1600</v>
      </c>
      <c r="G129" s="69">
        <v>152200</v>
      </c>
      <c r="H129" s="69">
        <v>1400</v>
      </c>
      <c r="I129" s="67">
        <v>257200</v>
      </c>
      <c r="J129" s="105">
        <v>2700</v>
      </c>
      <c r="K129" s="9"/>
      <c r="L129" s="24">
        <v>1.3419231979729853</v>
      </c>
      <c r="M129" s="25">
        <v>2.616011433379551E-2</v>
      </c>
      <c r="N129" s="26">
        <v>0.86674199842264199</v>
      </c>
      <c r="O129" s="26">
        <v>5.6014475915344549E-3</v>
      </c>
      <c r="P129" s="27">
        <v>0.34237000000000001</v>
      </c>
    </row>
    <row r="130" spans="1:16">
      <c r="A130" s="111" t="s">
        <v>67</v>
      </c>
      <c r="B130" s="11">
        <v>110</v>
      </c>
      <c r="C130" s="11">
        <v>5</v>
      </c>
      <c r="D130" s="69">
        <v>0.26795000000000002</v>
      </c>
      <c r="E130" s="69">
        <v>177500</v>
      </c>
      <c r="F130" s="69">
        <v>1600</v>
      </c>
      <c r="G130" s="69">
        <v>154700</v>
      </c>
      <c r="H130" s="69">
        <v>1400</v>
      </c>
      <c r="I130" s="67">
        <v>258700</v>
      </c>
      <c r="J130" s="105">
        <v>2600</v>
      </c>
      <c r="K130" s="9"/>
      <c r="L130" s="24">
        <v>1.3439207872789105</v>
      </c>
      <c r="M130" s="25">
        <v>2.6149250406313995E-2</v>
      </c>
      <c r="N130" s="26">
        <v>0.87254134633901892</v>
      </c>
      <c r="O130" s="26">
        <v>5.5661938529321803E-3</v>
      </c>
      <c r="P130" s="27">
        <v>0.26795000000000002</v>
      </c>
    </row>
    <row r="131" spans="1:16">
      <c r="A131" s="111" t="s">
        <v>68</v>
      </c>
      <c r="B131" s="11">
        <v>110</v>
      </c>
      <c r="C131" s="11">
        <v>5</v>
      </c>
      <c r="D131" s="69">
        <v>0.39145999999999997</v>
      </c>
      <c r="E131" s="69">
        <v>176400</v>
      </c>
      <c r="F131" s="69">
        <v>1700</v>
      </c>
      <c r="G131" s="69">
        <v>153600</v>
      </c>
      <c r="H131" s="69">
        <v>1500</v>
      </c>
      <c r="I131" s="67">
        <v>257700</v>
      </c>
      <c r="J131" s="105">
        <v>2700</v>
      </c>
      <c r="K131" s="9"/>
      <c r="L131" s="24">
        <v>1.353107517315371</v>
      </c>
      <c r="M131" s="25">
        <v>2.6352442193432461E-2</v>
      </c>
      <c r="N131" s="26">
        <v>0.8717394381410809</v>
      </c>
      <c r="O131" s="26">
        <v>5.9734035926758255E-3</v>
      </c>
      <c r="P131" s="27">
        <v>0.39145999999999997</v>
      </c>
    </row>
    <row r="132" spans="1:16" s="1" customFormat="1">
      <c r="A132" s="113" t="s">
        <v>69</v>
      </c>
      <c r="B132" s="11">
        <v>110</v>
      </c>
      <c r="C132" s="11">
        <v>5</v>
      </c>
      <c r="D132" s="2">
        <v>0.27141999999999999</v>
      </c>
      <c r="E132" s="2">
        <v>179000</v>
      </c>
      <c r="F132" s="2">
        <v>1700</v>
      </c>
      <c r="G132" s="2">
        <v>155600</v>
      </c>
      <c r="H132" s="2">
        <v>1500</v>
      </c>
      <c r="I132" s="85">
        <v>259900</v>
      </c>
      <c r="J132" s="110">
        <v>2700</v>
      </c>
      <c r="K132" s="9"/>
      <c r="L132" s="24">
        <v>1.3521385567585635</v>
      </c>
      <c r="M132" s="25">
        <v>2.630801577311519E-2</v>
      </c>
      <c r="N132" s="26">
        <v>0.87026320340819541</v>
      </c>
      <c r="O132" s="26">
        <v>5.881722844719545E-3</v>
      </c>
      <c r="P132" s="27">
        <v>0.27141999999999999</v>
      </c>
    </row>
    <row r="133" spans="1:16">
      <c r="A133" s="111" t="s">
        <v>70</v>
      </c>
      <c r="B133" s="11">
        <v>110</v>
      </c>
      <c r="C133" s="11">
        <v>5</v>
      </c>
      <c r="D133" s="69">
        <v>0.30453000000000002</v>
      </c>
      <c r="E133" s="69">
        <v>178200</v>
      </c>
      <c r="F133" s="69">
        <v>1600</v>
      </c>
      <c r="G133" s="69">
        <v>154300</v>
      </c>
      <c r="H133" s="69">
        <v>1400</v>
      </c>
      <c r="I133" s="67">
        <v>258500</v>
      </c>
      <c r="J133" s="105">
        <v>2700</v>
      </c>
      <c r="K133" s="9"/>
      <c r="L133" s="24">
        <v>1.3563408886133763</v>
      </c>
      <c r="M133" s="25">
        <v>2.6412956481576284E-2</v>
      </c>
      <c r="N133" s="26">
        <v>0.86686663114915707</v>
      </c>
      <c r="O133" s="26">
        <v>5.5264003196395899E-3</v>
      </c>
      <c r="P133" s="27">
        <v>0.30453000000000002</v>
      </c>
    </row>
    <row r="134" spans="1:16">
      <c r="A134" s="111" t="s">
        <v>71</v>
      </c>
      <c r="B134" s="11">
        <v>110</v>
      </c>
      <c r="C134" s="11">
        <v>5</v>
      </c>
      <c r="D134" s="69">
        <v>0.35924</v>
      </c>
      <c r="E134" s="69">
        <v>178000</v>
      </c>
      <c r="F134" s="69">
        <v>1700</v>
      </c>
      <c r="G134" s="69">
        <v>154500</v>
      </c>
      <c r="H134" s="69">
        <v>1500</v>
      </c>
      <c r="I134" s="67">
        <v>258000</v>
      </c>
      <c r="J134" s="105">
        <v>2500</v>
      </c>
      <c r="K134" s="9"/>
      <c r="L134" s="24">
        <v>1.3586029875106815</v>
      </c>
      <c r="M134" s="25">
        <v>2.6444519393815653E-2</v>
      </c>
      <c r="N134" s="26">
        <v>0.86896551305043712</v>
      </c>
      <c r="O134" s="26">
        <v>5.9104238360131855E-3</v>
      </c>
      <c r="P134" s="27">
        <v>0.35924</v>
      </c>
    </row>
    <row r="135" spans="1:16">
      <c r="A135" s="111" t="s">
        <v>72</v>
      </c>
      <c r="B135" s="11">
        <v>110</v>
      </c>
      <c r="C135" s="11">
        <v>5</v>
      </c>
      <c r="D135" s="69">
        <v>3.3986000000000002E-2</v>
      </c>
      <c r="E135" s="69">
        <v>175600</v>
      </c>
      <c r="F135" s="69">
        <v>1600</v>
      </c>
      <c r="G135" s="69">
        <v>152900</v>
      </c>
      <c r="H135" s="69">
        <v>1400</v>
      </c>
      <c r="I135" s="67">
        <v>255200</v>
      </c>
      <c r="J135" s="105">
        <v>2300</v>
      </c>
      <c r="K135" s="9"/>
      <c r="L135" s="24">
        <v>1.3636348926170117</v>
      </c>
      <c r="M135" s="25">
        <v>2.6520222798723393E-2</v>
      </c>
      <c r="N135" s="26">
        <v>0.87172004615827781</v>
      </c>
      <c r="O135" s="26">
        <v>5.6237834102156872E-3</v>
      </c>
      <c r="P135" s="27">
        <v>3.3986000000000002E-2</v>
      </c>
    </row>
    <row r="136" spans="1:16">
      <c r="A136" s="111" t="s">
        <v>73</v>
      </c>
      <c r="B136" s="11">
        <v>110</v>
      </c>
      <c r="C136" s="11">
        <v>5</v>
      </c>
      <c r="D136" s="69">
        <v>0.26728000000000002</v>
      </c>
      <c r="E136" s="69">
        <v>169200</v>
      </c>
      <c r="F136" s="69">
        <v>1400</v>
      </c>
      <c r="G136" s="69">
        <v>147200</v>
      </c>
      <c r="H136" s="69">
        <v>1200</v>
      </c>
      <c r="I136" s="67">
        <v>248400</v>
      </c>
      <c r="J136" s="105">
        <v>2200</v>
      </c>
      <c r="K136" s="9"/>
      <c r="L136" s="24">
        <v>1.3756899346948301</v>
      </c>
      <c r="M136" s="25">
        <v>2.675748217426694E-2</v>
      </c>
      <c r="N136" s="26">
        <v>0.87096661949024667</v>
      </c>
      <c r="O136" s="26">
        <v>5.0526240962939627E-3</v>
      </c>
      <c r="P136" s="27">
        <v>0.26728000000000002</v>
      </c>
    </row>
    <row r="137" spans="1:16">
      <c r="A137" s="111" t="s">
        <v>74</v>
      </c>
      <c r="B137" s="11">
        <v>110</v>
      </c>
      <c r="C137" s="11">
        <v>5</v>
      </c>
      <c r="D137" s="69">
        <v>0.29616999999999999</v>
      </c>
      <c r="E137" s="69">
        <v>166800</v>
      </c>
      <c r="F137" s="69">
        <v>1400</v>
      </c>
      <c r="G137" s="69">
        <v>144800</v>
      </c>
      <c r="H137" s="69">
        <v>1200</v>
      </c>
      <c r="I137" s="67">
        <v>245400</v>
      </c>
      <c r="J137" s="105">
        <v>2000</v>
      </c>
      <c r="K137" s="9"/>
      <c r="L137" s="24">
        <v>1.3797857492317465</v>
      </c>
      <c r="M137" s="25">
        <v>2.6838608119501131E-2</v>
      </c>
      <c r="N137" s="26">
        <v>0.8690936462312554</v>
      </c>
      <c r="O137" s="26">
        <v>5.1197339099300267E-3</v>
      </c>
      <c r="P137" s="27">
        <v>0.29616999999999999</v>
      </c>
    </row>
    <row r="138" spans="1:16">
      <c r="A138" s="111" t="s">
        <v>75</v>
      </c>
      <c r="B138" s="11">
        <v>110</v>
      </c>
      <c r="C138" s="11">
        <v>5</v>
      </c>
      <c r="D138" s="69">
        <v>0.32325999999999999</v>
      </c>
      <c r="E138" s="69">
        <v>170000</v>
      </c>
      <c r="F138" s="69">
        <v>1700</v>
      </c>
      <c r="G138" s="69">
        <v>148000</v>
      </c>
      <c r="H138" s="69">
        <v>1400</v>
      </c>
      <c r="I138" s="67">
        <v>247100</v>
      </c>
      <c r="J138" s="105">
        <v>2400</v>
      </c>
      <c r="K138" s="9"/>
      <c r="L138" s="24">
        <v>1.3556073839500355</v>
      </c>
      <c r="M138" s="25">
        <v>2.6398094271466468E-2</v>
      </c>
      <c r="N138" s="26">
        <v>0.87157919192083444</v>
      </c>
      <c r="O138" s="26">
        <v>5.9919207427043975E-3</v>
      </c>
      <c r="P138" s="27">
        <v>0.32325999999999999</v>
      </c>
    </row>
    <row r="139" spans="1:16">
      <c r="A139" s="111" t="s">
        <v>130</v>
      </c>
      <c r="B139" s="11">
        <v>110</v>
      </c>
      <c r="C139" s="11">
        <v>5</v>
      </c>
      <c r="D139" s="69">
        <v>0.13148000000000001</v>
      </c>
      <c r="E139" s="69">
        <v>173700</v>
      </c>
      <c r="F139" s="69">
        <v>1700</v>
      </c>
      <c r="G139" s="69">
        <v>151200</v>
      </c>
      <c r="H139" s="69">
        <v>1500</v>
      </c>
      <c r="I139" s="67">
        <v>254100</v>
      </c>
      <c r="J139" s="105">
        <v>2400</v>
      </c>
      <c r="K139" s="9"/>
      <c r="L139" s="24">
        <v>1.3607817434343727</v>
      </c>
      <c r="M139" s="25">
        <v>2.6456316235493639E-2</v>
      </c>
      <c r="N139" s="26">
        <v>0.87145713910023215</v>
      </c>
      <c r="O139" s="26">
        <v>6.0652852780904085E-3</v>
      </c>
      <c r="P139" s="27">
        <v>0.13148000000000001</v>
      </c>
    </row>
    <row r="140" spans="1:16">
      <c r="A140" s="111" t="s">
        <v>131</v>
      </c>
      <c r="B140" s="11">
        <v>110</v>
      </c>
      <c r="C140" s="11">
        <v>5</v>
      </c>
      <c r="D140" s="69">
        <v>0.88358000000000003</v>
      </c>
      <c r="E140" s="69">
        <v>171800</v>
      </c>
      <c r="F140" s="69">
        <v>1900</v>
      </c>
      <c r="G140" s="69">
        <v>149300</v>
      </c>
      <c r="H140" s="69">
        <v>1600</v>
      </c>
      <c r="I140" s="67">
        <v>252600</v>
      </c>
      <c r="J140" s="105">
        <v>2400</v>
      </c>
      <c r="K140" s="9"/>
      <c r="L140" s="24">
        <v>1.3590885560417931</v>
      </c>
      <c r="M140" s="25">
        <v>2.6511965439293062E-2</v>
      </c>
      <c r="N140" s="26">
        <v>0.87002294741460451</v>
      </c>
      <c r="O140" s="26">
        <v>6.6915159180083771E-3</v>
      </c>
      <c r="P140" s="27">
        <v>0.88358000000000003</v>
      </c>
    </row>
    <row r="141" spans="1:16">
      <c r="A141" s="111" t="s">
        <v>132</v>
      </c>
      <c r="B141" s="11">
        <v>110</v>
      </c>
      <c r="C141" s="11">
        <v>5</v>
      </c>
      <c r="D141" s="69">
        <v>0.83914</v>
      </c>
      <c r="E141" s="69">
        <v>170400</v>
      </c>
      <c r="F141" s="69">
        <v>2000</v>
      </c>
      <c r="G141" s="69">
        <v>148600</v>
      </c>
      <c r="H141" s="69">
        <v>1800</v>
      </c>
      <c r="I141" s="67">
        <v>253800</v>
      </c>
      <c r="J141" s="105">
        <v>2500</v>
      </c>
      <c r="K141" s="9"/>
      <c r="L141" s="24">
        <v>1.3592174194083697</v>
      </c>
      <c r="M141" s="25">
        <v>2.6549026508171307E-2</v>
      </c>
      <c r="N141" s="26">
        <v>0.87305836609821563</v>
      </c>
      <c r="O141" s="26">
        <v>7.3544329179429007E-3</v>
      </c>
      <c r="P141" s="27">
        <v>0.83914</v>
      </c>
    </row>
    <row r="142" spans="1:16">
      <c r="A142" s="111" t="s">
        <v>133</v>
      </c>
      <c r="B142" s="11">
        <v>110</v>
      </c>
      <c r="C142" s="11">
        <v>5</v>
      </c>
      <c r="D142" s="69">
        <v>0.29698000000000002</v>
      </c>
      <c r="E142" s="69">
        <v>168900</v>
      </c>
      <c r="F142" s="69">
        <v>2000</v>
      </c>
      <c r="G142" s="69">
        <v>147000</v>
      </c>
      <c r="H142" s="69">
        <v>1700</v>
      </c>
      <c r="I142" s="67">
        <v>253600</v>
      </c>
      <c r="J142" s="105">
        <v>2400</v>
      </c>
      <c r="K142" s="9"/>
      <c r="L142" s="24">
        <v>1.3515698935075264</v>
      </c>
      <c r="M142" s="25">
        <v>2.6335376042747733E-2</v>
      </c>
      <c r="N142" s="26">
        <v>0.87132814899675382</v>
      </c>
      <c r="O142" s="26">
        <v>7.2027667067022082E-3</v>
      </c>
      <c r="P142" s="27">
        <v>0.29698000000000002</v>
      </c>
    </row>
    <row r="143" spans="1:16">
      <c r="A143" s="111" t="s">
        <v>134</v>
      </c>
      <c r="B143" s="11">
        <v>110</v>
      </c>
      <c r="C143" s="11">
        <v>5</v>
      </c>
      <c r="D143" s="69">
        <v>0.26882</v>
      </c>
      <c r="E143" s="69">
        <v>168300</v>
      </c>
      <c r="F143" s="69">
        <v>2100</v>
      </c>
      <c r="G143" s="69">
        <v>146100</v>
      </c>
      <c r="H143" s="69">
        <v>1800</v>
      </c>
      <c r="I143" s="69">
        <v>254800</v>
      </c>
      <c r="J143" s="5">
        <v>2500</v>
      </c>
      <c r="K143" s="9"/>
      <c r="L143" s="24">
        <v>1.3472204203333573</v>
      </c>
      <c r="M143" s="25">
        <v>2.6279317198571604E-2</v>
      </c>
      <c r="N143" s="26">
        <v>0.86908080766880913</v>
      </c>
      <c r="O143" s="26">
        <v>7.6110982928314528E-3</v>
      </c>
      <c r="P143" s="27">
        <v>0.26882</v>
      </c>
    </row>
    <row r="144" spans="1:16">
      <c r="A144" s="111" t="s">
        <v>692</v>
      </c>
      <c r="B144" s="11">
        <v>110</v>
      </c>
      <c r="C144" s="11">
        <v>5</v>
      </c>
      <c r="D144" s="69">
        <v>0.29498000000000002</v>
      </c>
      <c r="E144" s="69">
        <v>163700</v>
      </c>
      <c r="F144" s="69">
        <v>1800</v>
      </c>
      <c r="G144" s="69">
        <v>142500</v>
      </c>
      <c r="H144" s="69">
        <v>1600</v>
      </c>
      <c r="I144" s="67">
        <v>250400</v>
      </c>
      <c r="J144" s="105">
        <v>2500</v>
      </c>
      <c r="K144" s="9"/>
      <c r="L144" s="24">
        <v>1.363369483548569</v>
      </c>
      <c r="M144" s="25">
        <v>2.6521820454001043E-2</v>
      </c>
      <c r="N144" s="26">
        <v>0.87148565785642051</v>
      </c>
      <c r="O144" s="26">
        <v>6.8401106801989249E-3</v>
      </c>
      <c r="P144" s="27">
        <v>0.29498000000000002</v>
      </c>
    </row>
    <row r="145" spans="1:21">
      <c r="A145" s="111"/>
      <c r="B145" s="11"/>
      <c r="C145" s="11"/>
      <c r="I145" s="67"/>
      <c r="J145" s="105"/>
      <c r="K145" s="9"/>
      <c r="L145" s="24"/>
      <c r="M145" s="25"/>
      <c r="N145" s="26"/>
      <c r="O145" s="26"/>
      <c r="P145" s="27"/>
    </row>
    <row r="146" spans="1:21" s="2" customFormat="1">
      <c r="A146" s="111"/>
      <c r="B146" s="11"/>
      <c r="C146" s="11"/>
      <c r="D146" s="69"/>
      <c r="E146" s="69"/>
      <c r="F146" s="69"/>
      <c r="G146" s="69"/>
      <c r="H146" s="69"/>
      <c r="I146" s="67"/>
      <c r="J146" s="105"/>
      <c r="K146" s="1"/>
      <c r="L146" s="24"/>
      <c r="M146" s="25"/>
      <c r="N146" s="26"/>
      <c r="O146" s="26"/>
      <c r="P146" s="27"/>
      <c r="Q146" s="14"/>
      <c r="R146" s="14"/>
      <c r="S146" s="14"/>
      <c r="T146" s="14"/>
      <c r="U146" s="14"/>
    </row>
    <row r="147" spans="1:21" s="2" customFormat="1">
      <c r="A147" s="111" t="s">
        <v>101</v>
      </c>
      <c r="B147" s="11">
        <v>163</v>
      </c>
      <c r="C147" s="11">
        <v>7.4</v>
      </c>
      <c r="D147" s="69">
        <v>9.4333E-2</v>
      </c>
      <c r="E147" s="69">
        <v>3030</v>
      </c>
      <c r="F147" s="69">
        <v>590</v>
      </c>
      <c r="G147" s="69">
        <v>1487</v>
      </c>
      <c r="H147" s="69">
        <v>87</v>
      </c>
      <c r="I147" s="67">
        <v>447100</v>
      </c>
      <c r="J147" s="105">
        <v>6500</v>
      </c>
      <c r="K147" s="1"/>
      <c r="L147" s="24">
        <v>138.67040045077806</v>
      </c>
      <c r="M147" s="25">
        <v>12.704125830103354</v>
      </c>
      <c r="N147" s="26">
        <v>0.49131768781925733</v>
      </c>
      <c r="O147" s="26">
        <v>4.9890402657284137E-2</v>
      </c>
      <c r="P147" s="27">
        <v>9.4333E-2</v>
      </c>
      <c r="Q147" s="14"/>
      <c r="R147" s="14"/>
      <c r="S147" s="14"/>
      <c r="T147" s="14"/>
      <c r="U147" s="14"/>
    </row>
    <row r="148" spans="1:21" s="2" customFormat="1">
      <c r="A148" s="111" t="s">
        <v>102</v>
      </c>
      <c r="B148" s="11">
        <v>163</v>
      </c>
      <c r="C148" s="11">
        <v>7.4</v>
      </c>
      <c r="D148" s="69">
        <v>3.4737999999999998E-2</v>
      </c>
      <c r="E148" s="69">
        <v>6890</v>
      </c>
      <c r="F148" s="69">
        <v>360</v>
      </c>
      <c r="G148" s="69">
        <v>4960</v>
      </c>
      <c r="H148" s="69">
        <v>300</v>
      </c>
      <c r="I148" s="67">
        <v>372900</v>
      </c>
      <c r="J148" s="105">
        <v>4400</v>
      </c>
      <c r="K148" s="1"/>
      <c r="L148" s="24">
        <v>51.022909707321404</v>
      </c>
      <c r="M148" s="25">
        <v>1.7138148493128154</v>
      </c>
      <c r="N148" s="26">
        <v>0.72070330544428629</v>
      </c>
      <c r="O148" s="26">
        <v>2.8769075099764275E-2</v>
      </c>
      <c r="P148" s="27">
        <v>3.4737999999999998E-2</v>
      </c>
      <c r="Q148" s="14"/>
      <c r="R148" s="14"/>
      <c r="S148" s="14"/>
      <c r="T148" s="14"/>
      <c r="U148" s="14"/>
    </row>
    <row r="149" spans="1:21" s="2" customFormat="1">
      <c r="A149" s="111" t="s">
        <v>103</v>
      </c>
      <c r="B149" s="11">
        <v>163</v>
      </c>
      <c r="C149" s="11">
        <v>7.4</v>
      </c>
      <c r="D149" s="69">
        <v>1.6102000000000002E-2</v>
      </c>
      <c r="E149" s="69">
        <v>16700</v>
      </c>
      <c r="F149" s="69">
        <v>1200</v>
      </c>
      <c r="G149" s="69">
        <v>11530</v>
      </c>
      <c r="H149" s="69">
        <v>860</v>
      </c>
      <c r="I149" s="67">
        <v>663100</v>
      </c>
      <c r="J149" s="105">
        <v>5100</v>
      </c>
      <c r="K149" s="1"/>
      <c r="L149" s="24">
        <v>38.195403536303033</v>
      </c>
      <c r="M149" s="25">
        <v>1.3909044790021805</v>
      </c>
      <c r="N149" s="26">
        <v>0.69120503887523377</v>
      </c>
      <c r="O149" s="26">
        <v>3.5753282199502003E-2</v>
      </c>
      <c r="P149" s="27">
        <v>1.6102000000000002E-2</v>
      </c>
      <c r="Q149" s="14"/>
      <c r="R149" s="14"/>
      <c r="S149" s="14"/>
      <c r="T149" s="14"/>
      <c r="U149" s="14"/>
    </row>
    <row r="150" spans="1:21" s="2" customFormat="1">
      <c r="A150" s="111" t="s">
        <v>104</v>
      </c>
      <c r="B150" s="11">
        <v>163</v>
      </c>
      <c r="C150" s="11">
        <v>7.4</v>
      </c>
      <c r="D150" s="69">
        <v>-0.34828999999999999</v>
      </c>
      <c r="E150" s="69">
        <v>116000</v>
      </c>
      <c r="F150" s="69">
        <v>6800</v>
      </c>
      <c r="G150" s="69">
        <v>87700</v>
      </c>
      <c r="H150" s="69">
        <v>5200</v>
      </c>
      <c r="I150" s="67">
        <v>838000</v>
      </c>
      <c r="J150" s="105">
        <v>19000</v>
      </c>
      <c r="K150" s="1"/>
      <c r="L150" s="24">
        <v>6.7649293435288893</v>
      </c>
      <c r="M150" s="25">
        <v>0.27470942085623512</v>
      </c>
      <c r="N150" s="26">
        <v>0.75689504731755131</v>
      </c>
      <c r="O150" s="26">
        <v>3.1518683105074115E-2</v>
      </c>
      <c r="P150" s="27">
        <v>-0.34828999999999999</v>
      </c>
      <c r="Q150" s="14"/>
      <c r="R150" s="14"/>
      <c r="S150" s="14"/>
      <c r="T150" s="14"/>
      <c r="U150" s="14"/>
    </row>
    <row r="151" spans="1:21" s="2" customFormat="1">
      <c r="A151" s="111" t="s">
        <v>105</v>
      </c>
      <c r="B151" s="11">
        <v>163</v>
      </c>
      <c r="C151" s="11">
        <v>7.4</v>
      </c>
      <c r="D151" s="69">
        <v>0.11996</v>
      </c>
      <c r="E151" s="69">
        <v>2864</v>
      </c>
      <c r="F151" s="69">
        <v>96</v>
      </c>
      <c r="G151" s="69">
        <v>1348</v>
      </c>
      <c r="H151" s="69">
        <v>71</v>
      </c>
      <c r="I151" s="67">
        <v>651900</v>
      </c>
      <c r="J151" s="105">
        <v>6300</v>
      </c>
      <c r="K151" s="1"/>
      <c r="L151" s="24">
        <v>211.33784068366859</v>
      </c>
      <c r="M151" s="25">
        <v>5.0178350737018924</v>
      </c>
      <c r="N151" s="26">
        <v>0.47120613680681533</v>
      </c>
      <c r="O151" s="26">
        <v>1.4692447599683463E-2</v>
      </c>
      <c r="P151" s="27">
        <v>0.11996</v>
      </c>
      <c r="Q151" s="14"/>
      <c r="R151" s="14"/>
      <c r="S151" s="14"/>
      <c r="T151" s="14"/>
      <c r="U151" s="14"/>
    </row>
    <row r="152" spans="1:21">
      <c r="A152" s="111" t="s">
        <v>106</v>
      </c>
      <c r="B152" s="11">
        <v>163</v>
      </c>
      <c r="C152" s="11">
        <v>7.4</v>
      </c>
      <c r="D152" s="69">
        <v>0.10290000000000001</v>
      </c>
      <c r="E152" s="69">
        <v>1860</v>
      </c>
      <c r="F152" s="69">
        <v>130</v>
      </c>
      <c r="G152" s="69">
        <v>939</v>
      </c>
      <c r="H152" s="69">
        <v>67</v>
      </c>
      <c r="I152" s="67">
        <v>273800</v>
      </c>
      <c r="J152" s="105">
        <v>2500</v>
      </c>
      <c r="K152" s="1"/>
      <c r="L152" s="24">
        <v>136.95724672045347</v>
      </c>
      <c r="M152" s="25">
        <v>5.2124232129522632</v>
      </c>
      <c r="N152" s="26">
        <v>0.50541334788696168</v>
      </c>
      <c r="O152" s="26">
        <v>2.5211800629169695E-2</v>
      </c>
      <c r="P152" s="27">
        <v>0.10290000000000001</v>
      </c>
    </row>
    <row r="153" spans="1:21">
      <c r="A153" s="111" t="s">
        <v>107</v>
      </c>
      <c r="B153" s="11">
        <v>163</v>
      </c>
      <c r="C153" s="11">
        <v>7.4</v>
      </c>
      <c r="D153" s="69">
        <v>-4.9063000000000002E-2</v>
      </c>
      <c r="E153" s="69">
        <v>2172</v>
      </c>
      <c r="F153" s="69">
        <v>74</v>
      </c>
      <c r="G153" s="69">
        <v>1081</v>
      </c>
      <c r="H153" s="69">
        <v>60</v>
      </c>
      <c r="I153" s="69">
        <v>517500</v>
      </c>
      <c r="J153" s="5">
        <v>5600</v>
      </c>
      <c r="K153" s="1"/>
      <c r="L153" s="24">
        <v>219.26757915216919</v>
      </c>
      <c r="M153" s="25">
        <v>5.1382203949566803</v>
      </c>
      <c r="N153" s="26">
        <v>0.49826448440623833</v>
      </c>
      <c r="O153" s="26">
        <v>1.6206691705141944E-2</v>
      </c>
      <c r="P153" s="27">
        <v>-4.9063000000000002E-2</v>
      </c>
    </row>
    <row r="154" spans="1:21">
      <c r="A154" s="111" t="s">
        <v>108</v>
      </c>
      <c r="B154" s="11">
        <v>163</v>
      </c>
      <c r="C154" s="11">
        <v>7.4</v>
      </c>
      <c r="D154" s="69">
        <v>-0.1008</v>
      </c>
      <c r="E154" s="69">
        <v>1990</v>
      </c>
      <c r="F154" s="69">
        <v>150</v>
      </c>
      <c r="G154" s="69">
        <v>778</v>
      </c>
      <c r="H154" s="69">
        <v>61</v>
      </c>
      <c r="I154" s="67">
        <v>471700</v>
      </c>
      <c r="J154" s="105">
        <v>4900</v>
      </c>
      <c r="K154" s="1"/>
      <c r="L154" s="24">
        <v>209.15285669763878</v>
      </c>
      <c r="M154" s="25">
        <v>8.6902351810221123</v>
      </c>
      <c r="N154" s="26">
        <v>0.39139978243735424</v>
      </c>
      <c r="O154" s="26">
        <v>2.1260538070431368E-2</v>
      </c>
      <c r="P154" s="27">
        <v>-0.1008</v>
      </c>
    </row>
    <row r="155" spans="1:21">
      <c r="A155" s="111" t="s">
        <v>109</v>
      </c>
      <c r="B155" s="11">
        <v>163</v>
      </c>
      <c r="C155" s="11">
        <v>7.4</v>
      </c>
      <c r="D155" s="69">
        <v>1.7749999999999998E-2</v>
      </c>
      <c r="E155" s="67">
        <v>2387</v>
      </c>
      <c r="F155" s="67">
        <v>93</v>
      </c>
      <c r="G155" s="69">
        <v>1134</v>
      </c>
      <c r="H155" s="69">
        <v>86</v>
      </c>
      <c r="I155" s="67">
        <v>644000</v>
      </c>
      <c r="J155" s="105">
        <v>12000</v>
      </c>
      <c r="K155" s="1"/>
      <c r="L155" s="24">
        <v>245.0717260134939</v>
      </c>
      <c r="M155" s="25">
        <v>5.6307217600125936</v>
      </c>
      <c r="N155" s="26">
        <v>0.47561407120353061</v>
      </c>
      <c r="O155" s="26">
        <v>2.0252456363298667E-2</v>
      </c>
      <c r="P155" s="27">
        <v>1.7749999999999998E-2</v>
      </c>
    </row>
    <row r="156" spans="1:21">
      <c r="A156" s="111" t="s">
        <v>110</v>
      </c>
      <c r="B156" s="11">
        <v>163</v>
      </c>
      <c r="C156" s="11">
        <v>7.4</v>
      </c>
      <c r="D156" s="69">
        <v>7.9791000000000001E-2</v>
      </c>
      <c r="E156" s="67">
        <v>1927</v>
      </c>
      <c r="F156" s="67">
        <v>82</v>
      </c>
      <c r="G156" s="67">
        <v>940</v>
      </c>
      <c r="H156" s="67">
        <v>65</v>
      </c>
      <c r="I156" s="67">
        <v>457100</v>
      </c>
      <c r="J156" s="105">
        <v>7100</v>
      </c>
      <c r="K156" s="1"/>
      <c r="L156" s="24">
        <v>216.52886311671844</v>
      </c>
      <c r="M156" s="25">
        <v>5.5314321336859864</v>
      </c>
      <c r="N156" s="26">
        <v>0.48836012731226713</v>
      </c>
      <c r="O156" s="26">
        <v>1.9803240169270559E-2</v>
      </c>
      <c r="P156" s="27">
        <v>7.9791000000000001E-2</v>
      </c>
    </row>
    <row r="157" spans="1:21">
      <c r="A157" s="111" t="s">
        <v>111</v>
      </c>
      <c r="B157" s="11">
        <v>163</v>
      </c>
      <c r="C157" s="11">
        <v>7.4</v>
      </c>
      <c r="D157" s="69">
        <v>0.19717999999999999</v>
      </c>
      <c r="E157" s="69">
        <v>1980</v>
      </c>
      <c r="F157" s="69">
        <v>120</v>
      </c>
      <c r="G157" s="69">
        <v>946</v>
      </c>
      <c r="H157" s="69">
        <v>62</v>
      </c>
      <c r="I157" s="67">
        <v>455300</v>
      </c>
      <c r="J157" s="105">
        <v>5700</v>
      </c>
      <c r="K157" s="1"/>
      <c r="L157" s="24">
        <v>210.60273898387652</v>
      </c>
      <c r="M157" s="25">
        <v>7.5319667052425272</v>
      </c>
      <c r="N157" s="26">
        <v>0.47832161358418168</v>
      </c>
      <c r="O157" s="26">
        <v>2.1324723843457842E-2</v>
      </c>
      <c r="P157" s="27">
        <v>0.19717999999999999</v>
      </c>
    </row>
    <row r="158" spans="1:21">
      <c r="A158" s="111" t="s">
        <v>112</v>
      </c>
      <c r="B158" s="11">
        <v>163</v>
      </c>
      <c r="C158" s="11">
        <v>7.4</v>
      </c>
      <c r="D158" s="69">
        <v>5.4115000000000003E-2</v>
      </c>
      <c r="E158" s="69">
        <v>1674</v>
      </c>
      <c r="F158" s="69">
        <v>60</v>
      </c>
      <c r="G158" s="69">
        <v>904</v>
      </c>
      <c r="H158" s="69">
        <v>59</v>
      </c>
      <c r="I158" s="69">
        <v>346400</v>
      </c>
      <c r="J158" s="5">
        <v>3100</v>
      </c>
      <c r="K158" s="1"/>
      <c r="L158" s="24">
        <v>190.75879621131401</v>
      </c>
      <c r="M158" s="25">
        <v>4.7525774111198942</v>
      </c>
      <c r="N158" s="26">
        <v>0.5406385829958742</v>
      </c>
      <c r="O158" s="26">
        <v>2.0105021051085598E-2</v>
      </c>
      <c r="P158" s="27">
        <v>5.4115000000000003E-2</v>
      </c>
    </row>
    <row r="159" spans="1:21">
      <c r="A159" s="111" t="s">
        <v>113</v>
      </c>
      <c r="B159" s="11">
        <v>163</v>
      </c>
      <c r="C159" s="11">
        <v>7.4</v>
      </c>
      <c r="D159" s="69">
        <v>-0.48742000000000002</v>
      </c>
      <c r="E159" s="69">
        <v>3640</v>
      </c>
      <c r="F159" s="69">
        <v>140</v>
      </c>
      <c r="G159" s="69">
        <v>1220</v>
      </c>
      <c r="H159" s="69">
        <v>100</v>
      </c>
      <c r="I159" s="67">
        <v>1186100</v>
      </c>
      <c r="J159" s="105">
        <v>9100</v>
      </c>
      <c r="K159" s="1"/>
      <c r="L159" s="24">
        <v>300.21587649594596</v>
      </c>
      <c r="M159" s="25">
        <v>7.5135081459462452</v>
      </c>
      <c r="N159" s="26">
        <v>0.33554634022197255</v>
      </c>
      <c r="O159" s="26">
        <v>1.5173302966578451E-2</v>
      </c>
      <c r="P159" s="27">
        <v>-0.48742000000000002</v>
      </c>
    </row>
    <row r="160" spans="1:21">
      <c r="A160" s="111" t="s">
        <v>114</v>
      </c>
      <c r="B160" s="11">
        <v>163</v>
      </c>
      <c r="C160" s="11">
        <v>7.4</v>
      </c>
      <c r="D160" s="69">
        <v>-9.7527000000000003E-2</v>
      </c>
      <c r="E160" s="69">
        <v>4090</v>
      </c>
      <c r="F160" s="69">
        <v>150</v>
      </c>
      <c r="G160" s="69">
        <v>1162</v>
      </c>
      <c r="H160" s="69">
        <v>84</v>
      </c>
      <c r="I160" s="69">
        <v>1425000</v>
      </c>
      <c r="J160" s="5">
        <v>20000</v>
      </c>
      <c r="K160" s="1"/>
      <c r="L160" s="24">
        <v>321.34656763249086</v>
      </c>
      <c r="M160" s="25">
        <v>7.4191837125621865</v>
      </c>
      <c r="N160" s="26">
        <v>0.28443096803680967</v>
      </c>
      <c r="O160" s="26">
        <v>1.1514915893275638E-2</v>
      </c>
      <c r="P160" s="27">
        <v>-9.7527000000000003E-2</v>
      </c>
    </row>
    <row r="161" spans="1:16">
      <c r="A161" s="111" t="s">
        <v>115</v>
      </c>
      <c r="B161" s="11">
        <v>163</v>
      </c>
      <c r="C161" s="11">
        <v>7.4</v>
      </c>
      <c r="D161" s="69">
        <v>0.34647</v>
      </c>
      <c r="E161" s="69">
        <v>940</v>
      </c>
      <c r="F161" s="69">
        <v>48</v>
      </c>
      <c r="G161" s="69">
        <v>524</v>
      </c>
      <c r="H161" s="69">
        <v>38</v>
      </c>
      <c r="I161" s="67">
        <v>154100</v>
      </c>
      <c r="J161" s="105">
        <v>1400</v>
      </c>
      <c r="K161" s="1"/>
      <c r="L161" s="24">
        <v>151.34483737238389</v>
      </c>
      <c r="M161" s="25">
        <v>5.0312716187807913</v>
      </c>
      <c r="N161" s="26">
        <v>0.55808132846684833</v>
      </c>
      <c r="O161" s="26">
        <v>2.4720946886141973E-2</v>
      </c>
      <c r="P161" s="27">
        <v>0.34647</v>
      </c>
    </row>
    <row r="162" spans="1:16">
      <c r="A162" s="111" t="s">
        <v>116</v>
      </c>
      <c r="B162" s="11">
        <v>163</v>
      </c>
      <c r="C162" s="11">
        <v>7.4</v>
      </c>
      <c r="D162" s="69">
        <v>0.29880000000000001</v>
      </c>
      <c r="E162" s="69">
        <v>1538</v>
      </c>
      <c r="F162" s="69">
        <v>64</v>
      </c>
      <c r="G162" s="69">
        <v>761</v>
      </c>
      <c r="H162" s="69">
        <v>50</v>
      </c>
      <c r="I162" s="69">
        <v>359700</v>
      </c>
      <c r="J162" s="5">
        <v>6900</v>
      </c>
      <c r="K162" s="1"/>
      <c r="L162" s="24">
        <v>217.78414053039188</v>
      </c>
      <c r="M162" s="25">
        <v>5.3722725039740009</v>
      </c>
      <c r="N162" s="26">
        <v>0.49536164929356458</v>
      </c>
      <c r="O162" s="26">
        <v>1.9240735243333792E-2</v>
      </c>
      <c r="P162" s="27">
        <v>0.29880000000000001</v>
      </c>
    </row>
    <row r="163" spans="1:16">
      <c r="A163" s="111" t="s">
        <v>117</v>
      </c>
      <c r="B163" s="11">
        <v>163</v>
      </c>
      <c r="C163" s="11">
        <v>7.4</v>
      </c>
      <c r="D163" s="69">
        <v>3.9205999999999998E-2</v>
      </c>
      <c r="E163" s="69">
        <v>23200</v>
      </c>
      <c r="F163" s="69">
        <v>2000</v>
      </c>
      <c r="G163" s="69">
        <v>17400</v>
      </c>
      <c r="H163" s="69">
        <v>1400</v>
      </c>
      <c r="I163" s="69">
        <v>253800</v>
      </c>
      <c r="J163" s="5">
        <v>8800</v>
      </c>
      <c r="K163" s="1"/>
      <c r="L163" s="24">
        <v>10.611512757388857</v>
      </c>
      <c r="M163" s="25">
        <v>0.46509659195440989</v>
      </c>
      <c r="N163" s="26">
        <v>0.75085369574261074</v>
      </c>
      <c r="O163" s="26">
        <v>4.4220440794575842E-2</v>
      </c>
      <c r="P163" s="27">
        <v>3.9205999999999998E-2</v>
      </c>
    </row>
    <row r="164" spans="1:16">
      <c r="A164" s="111" t="s">
        <v>118</v>
      </c>
      <c r="B164" s="11">
        <v>163</v>
      </c>
      <c r="C164" s="11">
        <v>7.4</v>
      </c>
      <c r="D164" s="69">
        <v>-0.40350000000000003</v>
      </c>
      <c r="E164" s="69">
        <v>22700</v>
      </c>
      <c r="F164" s="69">
        <v>1900</v>
      </c>
      <c r="G164" s="69">
        <v>17400</v>
      </c>
      <c r="H164" s="69">
        <v>1400</v>
      </c>
      <c r="I164" s="69">
        <v>273000</v>
      </c>
      <c r="J164" s="5">
        <v>15000</v>
      </c>
      <c r="K164" s="1"/>
      <c r="L164" s="24">
        <v>12.564017116090211</v>
      </c>
      <c r="M164" s="25">
        <v>0.43800526390040401</v>
      </c>
      <c r="N164" s="26">
        <v>0.76739232340213959</v>
      </c>
      <c r="O164" s="26">
        <v>4.4497017731532494E-2</v>
      </c>
      <c r="P164" s="27">
        <v>-0.40350000000000003</v>
      </c>
    </row>
    <row r="165" spans="1:16">
      <c r="A165" s="111" t="s">
        <v>119</v>
      </c>
      <c r="B165" s="11">
        <v>163</v>
      </c>
      <c r="C165" s="11">
        <v>7.4</v>
      </c>
      <c r="D165" s="69">
        <v>-4.9312000000000002E-3</v>
      </c>
      <c r="E165" s="69">
        <v>2063</v>
      </c>
      <c r="F165" s="69">
        <v>90</v>
      </c>
      <c r="G165" s="69">
        <v>964</v>
      </c>
      <c r="H165" s="69">
        <v>64</v>
      </c>
      <c r="I165" s="69">
        <v>489900</v>
      </c>
      <c r="J165" s="5">
        <v>3400</v>
      </c>
      <c r="K165" s="1"/>
      <c r="L165" s="24">
        <v>223.65046172348264</v>
      </c>
      <c r="M165" s="25">
        <v>6.2663146377180805</v>
      </c>
      <c r="N165" s="26">
        <v>0.46781254657998173</v>
      </c>
      <c r="O165" s="26">
        <v>1.8560583897108515E-2</v>
      </c>
      <c r="P165" s="27">
        <v>-4.9312000000000002E-3</v>
      </c>
    </row>
    <row r="166" spans="1:16">
      <c r="A166" s="111" t="s">
        <v>120</v>
      </c>
      <c r="B166" s="11">
        <v>163</v>
      </c>
      <c r="C166" s="11">
        <v>7.4</v>
      </c>
      <c r="D166" s="69">
        <v>-9.7636000000000001E-2</v>
      </c>
      <c r="E166" s="69">
        <v>2134</v>
      </c>
      <c r="F166" s="69">
        <v>74</v>
      </c>
      <c r="G166" s="69">
        <v>917</v>
      </c>
      <c r="H166" s="69">
        <v>66</v>
      </c>
      <c r="I166" s="67">
        <v>563600</v>
      </c>
      <c r="J166" s="105">
        <v>3800</v>
      </c>
      <c r="K166" s="1"/>
      <c r="L166" s="24">
        <v>247.93946183702536</v>
      </c>
      <c r="M166" s="25">
        <v>6.6363766683759255</v>
      </c>
      <c r="N166" s="26">
        <v>0.43019858731394817</v>
      </c>
      <c r="O166" s="26">
        <v>1.7165135599858924E-2</v>
      </c>
      <c r="P166" s="27">
        <v>-9.7636000000000001E-2</v>
      </c>
    </row>
    <row r="167" spans="1:16">
      <c r="A167" s="111" t="s">
        <v>121</v>
      </c>
      <c r="B167" s="11">
        <v>163</v>
      </c>
      <c r="C167" s="11">
        <v>7.4</v>
      </c>
      <c r="D167" s="69">
        <v>0.18404000000000001</v>
      </c>
      <c r="E167" s="69">
        <v>1609</v>
      </c>
      <c r="F167" s="69">
        <v>68</v>
      </c>
      <c r="G167" s="69">
        <v>903</v>
      </c>
      <c r="H167" s="69">
        <v>55</v>
      </c>
      <c r="I167" s="69">
        <v>273200</v>
      </c>
      <c r="J167" s="5">
        <v>2200</v>
      </c>
      <c r="K167" s="1"/>
      <c r="L167" s="24">
        <v>161.19092991428806</v>
      </c>
      <c r="M167" s="25">
        <v>4.3536117681623834</v>
      </c>
      <c r="N167" s="26">
        <v>0.56185696064269941</v>
      </c>
      <c r="O167" s="26">
        <v>2.0802757542706864E-2</v>
      </c>
      <c r="P167" s="27">
        <v>0.18404000000000001</v>
      </c>
    </row>
    <row r="168" spans="1:16">
      <c r="A168" s="111" t="s">
        <v>122</v>
      </c>
      <c r="B168" s="11">
        <v>163</v>
      </c>
      <c r="C168" s="11">
        <v>7.4</v>
      </c>
      <c r="D168" s="69">
        <v>3.2446999999999997E-2</v>
      </c>
      <c r="E168" s="69">
        <v>1381</v>
      </c>
      <c r="F168" s="69">
        <v>58</v>
      </c>
      <c r="G168" s="69">
        <v>551</v>
      </c>
      <c r="H168" s="69">
        <v>45</v>
      </c>
      <c r="I168" s="67">
        <v>441400</v>
      </c>
      <c r="J168" s="105">
        <v>2900</v>
      </c>
      <c r="K168" s="1"/>
      <c r="L168" s="24">
        <v>301.20305136205752</v>
      </c>
      <c r="M168" s="25">
        <v>8.5592414539638018</v>
      </c>
      <c r="N168" s="26">
        <v>0.39944039232843687</v>
      </c>
      <c r="O168" s="26">
        <v>1.8320613281195986E-2</v>
      </c>
      <c r="P168" s="27">
        <v>3.2446999999999997E-2</v>
      </c>
    </row>
    <row r="169" spans="1:16">
      <c r="A169" s="111" t="s">
        <v>123</v>
      </c>
      <c r="B169" s="11">
        <v>163</v>
      </c>
      <c r="C169" s="11">
        <v>7.4</v>
      </c>
      <c r="D169" s="69">
        <v>5.8566E-2</v>
      </c>
      <c r="E169" s="69">
        <v>1341</v>
      </c>
      <c r="F169" s="69">
        <v>65</v>
      </c>
      <c r="G169" s="69">
        <v>520</v>
      </c>
      <c r="H169" s="69">
        <v>42</v>
      </c>
      <c r="I169" s="67">
        <v>403500</v>
      </c>
      <c r="J169" s="105">
        <v>7600</v>
      </c>
      <c r="K169" s="1"/>
      <c r="L169" s="24">
        <v>282.37658292408651</v>
      </c>
      <c r="M169" s="25">
        <v>7.4715004618228402</v>
      </c>
      <c r="N169" s="26">
        <v>0.38821170448536674</v>
      </c>
      <c r="O169" s="26">
        <v>1.8263461982371124E-2</v>
      </c>
      <c r="P169" s="27">
        <v>5.8566E-2</v>
      </c>
    </row>
    <row r="170" spans="1:16">
      <c r="A170" s="111" t="s">
        <v>124</v>
      </c>
      <c r="B170" s="11">
        <v>163</v>
      </c>
      <c r="C170" s="11">
        <v>7.4</v>
      </c>
      <c r="D170" s="69">
        <v>0.44030000000000002</v>
      </c>
      <c r="E170" s="67">
        <v>1020</v>
      </c>
      <c r="F170" s="67">
        <v>77</v>
      </c>
      <c r="G170" s="67">
        <v>807</v>
      </c>
      <c r="H170" s="67">
        <v>64</v>
      </c>
      <c r="I170" s="69">
        <v>64700</v>
      </c>
      <c r="J170" s="5">
        <v>1900</v>
      </c>
      <c r="K170" s="1"/>
      <c r="L170" s="24">
        <v>60.31876489054423</v>
      </c>
      <c r="M170" s="25">
        <v>2.0838342086611896</v>
      </c>
      <c r="N170" s="26">
        <v>0.79207703590102863</v>
      </c>
      <c r="O170" s="26">
        <v>4.3313249690415681E-2</v>
      </c>
      <c r="P170" s="27">
        <v>0.44030000000000002</v>
      </c>
    </row>
    <row r="171" spans="1:16">
      <c r="A171" s="111" t="s">
        <v>125</v>
      </c>
      <c r="B171" s="11">
        <v>163</v>
      </c>
      <c r="C171" s="11">
        <v>7.4</v>
      </c>
      <c r="D171" s="69">
        <v>4.0064000000000002E-2</v>
      </c>
      <c r="E171" s="69">
        <v>3190</v>
      </c>
      <c r="F171" s="69">
        <v>150</v>
      </c>
      <c r="G171" s="69">
        <v>2230</v>
      </c>
      <c r="H171" s="69">
        <v>260</v>
      </c>
      <c r="I171" s="67">
        <v>400900</v>
      </c>
      <c r="J171" s="105">
        <v>6800</v>
      </c>
      <c r="K171" s="1"/>
      <c r="L171" s="24">
        <v>115.5111856256125</v>
      </c>
      <c r="M171" s="25">
        <v>3.4163098840205106</v>
      </c>
      <c r="N171" s="26">
        <v>0.69985527335674902</v>
      </c>
      <c r="O171" s="26">
        <v>4.3941803202065123E-2</v>
      </c>
      <c r="P171" s="27">
        <v>4.0064000000000002E-2</v>
      </c>
    </row>
    <row r="172" spans="1:16">
      <c r="A172" s="111" t="s">
        <v>126</v>
      </c>
      <c r="B172" s="11">
        <v>163</v>
      </c>
      <c r="C172" s="11">
        <v>7.4</v>
      </c>
      <c r="D172" s="69">
        <v>-0.35474</v>
      </c>
      <c r="E172" s="69">
        <v>2650</v>
      </c>
      <c r="F172" s="69">
        <v>180</v>
      </c>
      <c r="G172" s="69">
        <v>1060</v>
      </c>
      <c r="H172" s="69">
        <v>110</v>
      </c>
      <c r="I172" s="67">
        <v>655400</v>
      </c>
      <c r="J172" s="105">
        <v>6900</v>
      </c>
      <c r="K172" s="1"/>
      <c r="L172" s="24">
        <v>235.63058890299445</v>
      </c>
      <c r="M172" s="25">
        <v>8.0008569246364658</v>
      </c>
      <c r="N172" s="26">
        <v>0.40045530439605909</v>
      </c>
      <c r="O172" s="26">
        <v>2.4805401403086486E-2</v>
      </c>
      <c r="P172" s="27">
        <v>-0.35474</v>
      </c>
    </row>
    <row r="173" spans="1:16">
      <c r="A173" s="111" t="s">
        <v>127</v>
      </c>
      <c r="B173" s="11">
        <v>163</v>
      </c>
      <c r="C173" s="11">
        <v>7.4</v>
      </c>
      <c r="D173" s="69">
        <v>-6.2243E-2</v>
      </c>
      <c r="E173" s="69">
        <v>3470</v>
      </c>
      <c r="F173" s="69">
        <v>510</v>
      </c>
      <c r="G173" s="69">
        <v>2270</v>
      </c>
      <c r="H173" s="69">
        <v>450</v>
      </c>
      <c r="I173" s="67">
        <v>404300</v>
      </c>
      <c r="J173" s="105">
        <v>5800</v>
      </c>
      <c r="K173" s="1"/>
      <c r="L173" s="24">
        <v>109.91863962895383</v>
      </c>
      <c r="M173" s="25">
        <v>8.2249788029330766</v>
      </c>
      <c r="N173" s="26">
        <v>0.65492330041718594</v>
      </c>
      <c r="O173" s="26">
        <v>8.0718620290568255E-2</v>
      </c>
      <c r="P173" s="27">
        <v>-6.2243E-2</v>
      </c>
    </row>
    <row r="174" spans="1:16">
      <c r="A174" s="111" t="s">
        <v>128</v>
      </c>
      <c r="B174" s="11">
        <v>163</v>
      </c>
      <c r="C174" s="11">
        <v>7.4</v>
      </c>
      <c r="D174" s="69">
        <v>-0.20852999999999999</v>
      </c>
      <c r="E174" s="69">
        <v>1709</v>
      </c>
      <c r="F174" s="69">
        <v>67</v>
      </c>
      <c r="G174" s="69">
        <v>683</v>
      </c>
      <c r="H174" s="69">
        <v>55</v>
      </c>
      <c r="I174" s="69">
        <v>552900</v>
      </c>
      <c r="J174" s="5">
        <v>5600</v>
      </c>
      <c r="K174" s="1"/>
      <c r="L174" s="24">
        <v>293.55288114993567</v>
      </c>
      <c r="M174" s="25">
        <v>7.3533336226945067</v>
      </c>
      <c r="N174" s="26">
        <v>0.4001038222681515</v>
      </c>
      <c r="O174" s="26">
        <v>1.7896934879201649E-2</v>
      </c>
      <c r="P174" s="27">
        <v>-0.20852999999999999</v>
      </c>
    </row>
    <row r="175" spans="1:16">
      <c r="A175" s="113" t="s">
        <v>987</v>
      </c>
      <c r="B175" s="11">
        <v>163</v>
      </c>
      <c r="C175" s="11">
        <v>7.4</v>
      </c>
      <c r="D175" s="2">
        <v>4.9632000000000003E-2</v>
      </c>
      <c r="E175" s="2">
        <v>923</v>
      </c>
      <c r="F175" s="2">
        <v>53</v>
      </c>
      <c r="G175" s="2">
        <v>309</v>
      </c>
      <c r="H175" s="2">
        <v>31</v>
      </c>
      <c r="I175" s="85">
        <v>329200</v>
      </c>
      <c r="J175" s="110">
        <v>5900</v>
      </c>
      <c r="K175" s="1"/>
      <c r="L175" s="24">
        <v>322.89499329777857</v>
      </c>
      <c r="M175" s="25">
        <v>9.8158418818627862</v>
      </c>
      <c r="N175" s="26">
        <v>0.33515896278001689</v>
      </c>
      <c r="O175" s="26">
        <v>1.934921606037221E-2</v>
      </c>
      <c r="P175" s="27">
        <v>4.9632000000000003E-2</v>
      </c>
    </row>
    <row r="176" spans="1:16">
      <c r="A176" s="111" t="s">
        <v>988</v>
      </c>
      <c r="B176" s="11">
        <v>163</v>
      </c>
      <c r="C176" s="11">
        <v>7.4</v>
      </c>
      <c r="D176" s="69">
        <v>0.29081000000000001</v>
      </c>
      <c r="E176" s="69">
        <v>1484</v>
      </c>
      <c r="F176" s="69">
        <v>69</v>
      </c>
      <c r="G176" s="69">
        <v>776</v>
      </c>
      <c r="H176" s="69">
        <v>43</v>
      </c>
      <c r="I176" s="69">
        <v>321900</v>
      </c>
      <c r="J176" s="5">
        <v>8700</v>
      </c>
      <c r="K176" s="1"/>
      <c r="L176" s="24">
        <v>194.70135979876508</v>
      </c>
      <c r="M176" s="25">
        <v>5.2113993952238102</v>
      </c>
      <c r="N176" s="26">
        <v>0.52350626046385085</v>
      </c>
      <c r="O176" s="26">
        <v>1.8912480605965683E-2</v>
      </c>
      <c r="P176" s="27">
        <v>0.29081000000000001</v>
      </c>
    </row>
    <row r="177" spans="1:16">
      <c r="A177" s="111" t="s">
        <v>989</v>
      </c>
      <c r="B177" s="11">
        <v>163</v>
      </c>
      <c r="C177" s="11">
        <v>7.4</v>
      </c>
      <c r="D177" s="69">
        <v>5.1633999999999999E-2</v>
      </c>
      <c r="E177" s="69">
        <v>1804</v>
      </c>
      <c r="F177" s="69">
        <v>70</v>
      </c>
      <c r="G177" s="69">
        <v>631</v>
      </c>
      <c r="H177" s="69">
        <v>44</v>
      </c>
      <c r="I177" s="69">
        <v>677000</v>
      </c>
      <c r="J177" s="5">
        <v>18000</v>
      </c>
      <c r="K177" s="1"/>
      <c r="L177" s="24">
        <v>338.74512623982639</v>
      </c>
      <c r="M177" s="25">
        <v>7.5649638749730501</v>
      </c>
      <c r="N177" s="26">
        <v>0.35017640947050066</v>
      </c>
      <c r="O177" s="26">
        <v>1.3956110429477617E-2</v>
      </c>
      <c r="P177" s="27">
        <v>5.1633999999999999E-2</v>
      </c>
    </row>
    <row r="178" spans="1:16">
      <c r="A178" s="111"/>
      <c r="L178" s="24"/>
      <c r="M178" s="25"/>
      <c r="N178" s="26"/>
      <c r="O178" s="26"/>
      <c r="P178" s="27"/>
    </row>
    <row r="179" spans="1:16">
      <c r="A179" s="111"/>
      <c r="L179" s="24"/>
      <c r="M179" s="25"/>
      <c r="N179" s="26"/>
      <c r="O179" s="26"/>
      <c r="P179" s="27"/>
    </row>
    <row r="180" spans="1:16">
      <c r="A180" s="111"/>
      <c r="L180" s="24"/>
      <c r="M180" s="25"/>
      <c r="N180" s="26"/>
      <c r="O180" s="26"/>
      <c r="P180" s="27"/>
    </row>
    <row r="181" spans="1:16">
      <c r="A181" s="111"/>
      <c r="L181" s="24"/>
      <c r="M181" s="25"/>
      <c r="N181" s="26"/>
      <c r="O181" s="26"/>
      <c r="P181" s="27"/>
    </row>
    <row r="182" spans="1:16">
      <c r="A182" s="111"/>
      <c r="L182" s="24"/>
      <c r="M182" s="25"/>
      <c r="N182" s="26"/>
      <c r="O182" s="26"/>
      <c r="P182" s="27"/>
    </row>
    <row r="183" spans="1:16">
      <c r="A183" s="111"/>
      <c r="L183" s="24"/>
      <c r="M183" s="25"/>
      <c r="N183" s="26"/>
      <c r="O183" s="26"/>
      <c r="P183" s="27"/>
    </row>
    <row r="184" spans="1:16">
      <c r="A184" s="111"/>
      <c r="L184" s="24"/>
      <c r="M184" s="25"/>
      <c r="N184" s="26"/>
      <c r="O184" s="26"/>
      <c r="P184" s="27"/>
    </row>
    <row r="185" spans="1:16">
      <c r="A185" s="111"/>
      <c r="L185" s="24"/>
      <c r="M185" s="25"/>
      <c r="N185" s="26"/>
      <c r="O185" s="26"/>
      <c r="P185" s="27"/>
    </row>
    <row r="186" spans="1:16">
      <c r="A186" s="111"/>
      <c r="L186" s="24"/>
      <c r="M186" s="25"/>
      <c r="N186" s="26"/>
      <c r="O186" s="26"/>
      <c r="P186" s="27"/>
    </row>
    <row r="187" spans="1:16">
      <c r="A187" s="111"/>
      <c r="L187" s="24"/>
      <c r="M187" s="25"/>
      <c r="N187" s="26"/>
      <c r="O187" s="26"/>
      <c r="P187" s="27"/>
    </row>
    <row r="188" spans="1:16">
      <c r="A188" s="111"/>
      <c r="L188" s="24"/>
      <c r="M188" s="25"/>
      <c r="N188" s="26"/>
      <c r="O188" s="26"/>
      <c r="P188" s="27"/>
    </row>
    <row r="189" spans="1:16">
      <c r="A189" s="111"/>
      <c r="L189" s="24"/>
      <c r="M189" s="25"/>
      <c r="N189" s="26"/>
      <c r="O189" s="26"/>
      <c r="P189" s="27"/>
    </row>
    <row r="190" spans="1:16">
      <c r="A190" s="111"/>
      <c r="L190" s="24"/>
      <c r="M190" s="25"/>
      <c r="N190" s="26"/>
      <c r="O190" s="26"/>
      <c r="P190" s="27"/>
    </row>
    <row r="191" spans="1:16">
      <c r="A191" s="111"/>
      <c r="L191" s="24"/>
      <c r="M191" s="25"/>
      <c r="N191" s="26"/>
      <c r="O191" s="26"/>
      <c r="P191" s="27"/>
    </row>
    <row r="192" spans="1:16">
      <c r="A192" s="111"/>
      <c r="L192" s="24"/>
      <c r="M192" s="25"/>
      <c r="N192" s="26"/>
      <c r="O192" s="26"/>
      <c r="P192" s="27"/>
    </row>
    <row r="193" spans="1:16">
      <c r="A193" s="111"/>
      <c r="L193" s="24"/>
      <c r="M193" s="25"/>
      <c r="N193" s="26"/>
      <c r="O193" s="26"/>
      <c r="P193" s="27"/>
    </row>
    <row r="194" spans="1:16">
      <c r="A194" s="111"/>
      <c r="L194" s="24"/>
      <c r="M194" s="25"/>
      <c r="N194" s="26"/>
      <c r="O194" s="26"/>
      <c r="P194" s="27"/>
    </row>
    <row r="195" spans="1:16">
      <c r="A195" s="111"/>
      <c r="L195" s="24"/>
      <c r="M195" s="25"/>
      <c r="N195" s="26"/>
      <c r="O195" s="26"/>
      <c r="P195" s="27"/>
    </row>
    <row r="196" spans="1:16">
      <c r="A196" s="111"/>
      <c r="L196" s="24"/>
      <c r="M196" s="25"/>
      <c r="N196" s="26"/>
      <c r="O196" s="26"/>
      <c r="P196" s="27"/>
    </row>
    <row r="197" spans="1:16">
      <c r="A197" s="111"/>
      <c r="L197" s="24"/>
      <c r="M197" s="25"/>
      <c r="N197" s="26"/>
      <c r="O197" s="26"/>
      <c r="P197" s="27"/>
    </row>
    <row r="198" spans="1:16">
      <c r="A198" s="111"/>
      <c r="L198" s="24"/>
      <c r="M198" s="25"/>
      <c r="N198" s="26"/>
      <c r="O198" s="26"/>
      <c r="P198" s="27"/>
    </row>
    <row r="199" spans="1:16">
      <c r="A199" s="111"/>
      <c r="L199" s="24"/>
      <c r="M199" s="25"/>
      <c r="N199" s="26"/>
      <c r="O199" s="26"/>
      <c r="P199" s="27"/>
    </row>
    <row r="200" spans="1:16">
      <c r="A200" s="111"/>
      <c r="L200" s="24"/>
      <c r="M200" s="25"/>
      <c r="N200" s="26"/>
      <c r="O200" s="26"/>
      <c r="P200" s="27"/>
    </row>
    <row r="201" spans="1:16">
      <c r="A201" s="111"/>
      <c r="L201" s="24"/>
      <c r="M201" s="25"/>
      <c r="N201" s="26"/>
      <c r="O201" s="26"/>
      <c r="P201" s="27"/>
    </row>
    <row r="202" spans="1:16">
      <c r="A202" s="111"/>
      <c r="L202" s="24"/>
      <c r="M202" s="25"/>
      <c r="N202" s="26"/>
      <c r="O202" s="26"/>
      <c r="P202" s="27"/>
    </row>
    <row r="203" spans="1:16">
      <c r="A203" s="111"/>
      <c r="L203" s="24"/>
      <c r="M203" s="25"/>
      <c r="N203" s="26"/>
      <c r="O203" s="26"/>
      <c r="P203" s="27"/>
    </row>
    <row r="204" spans="1:16">
      <c r="A204" s="111"/>
      <c r="L204" s="24"/>
      <c r="M204" s="25"/>
      <c r="N204" s="26"/>
      <c r="O204" s="26"/>
      <c r="P204" s="27"/>
    </row>
    <row r="205" spans="1:16">
      <c r="A205" s="111"/>
      <c r="L205" s="24"/>
      <c r="M205" s="25"/>
      <c r="N205" s="26"/>
      <c r="O205" s="26"/>
      <c r="P205" s="27"/>
    </row>
    <row r="206" spans="1:16">
      <c r="A206" s="111"/>
      <c r="L206" s="24"/>
      <c r="M206" s="25"/>
      <c r="N206" s="26"/>
      <c r="O206" s="26"/>
      <c r="P206" s="27"/>
    </row>
    <row r="207" spans="1:16">
      <c r="A207" s="111"/>
      <c r="L207" s="24"/>
      <c r="M207" s="25"/>
      <c r="N207" s="26"/>
      <c r="O207" s="26"/>
      <c r="P207" s="27"/>
    </row>
    <row r="208" spans="1:16">
      <c r="A208" s="111"/>
      <c r="L208" s="24"/>
      <c r="M208" s="25"/>
      <c r="N208" s="26"/>
      <c r="O208" s="26"/>
      <c r="P208" s="27"/>
    </row>
    <row r="209" spans="1:16">
      <c r="A209" s="111"/>
      <c r="L209" s="24"/>
      <c r="M209" s="25"/>
      <c r="N209" s="26"/>
      <c r="O209" s="26"/>
      <c r="P209" s="27"/>
    </row>
    <row r="210" spans="1:16">
      <c r="A210" s="111"/>
      <c r="L210" s="24"/>
      <c r="M210" s="25"/>
      <c r="N210" s="26"/>
      <c r="O210" s="26"/>
      <c r="P210" s="27"/>
    </row>
    <row r="211" spans="1:16">
      <c r="A211" s="111"/>
      <c r="L211" s="24"/>
      <c r="M211" s="25"/>
      <c r="N211" s="26"/>
      <c r="O211" s="26"/>
      <c r="P211" s="27"/>
    </row>
    <row r="212" spans="1:16">
      <c r="A212" s="111"/>
      <c r="L212" s="24"/>
      <c r="M212" s="25"/>
      <c r="N212" s="26"/>
      <c r="O212" s="26"/>
      <c r="P212" s="27"/>
    </row>
    <row r="213" spans="1:16">
      <c r="A213" s="111"/>
      <c r="L213" s="24"/>
      <c r="M213" s="25"/>
      <c r="N213" s="26"/>
      <c r="O213" s="26"/>
      <c r="P213" s="27"/>
    </row>
    <row r="214" spans="1:16">
      <c r="A214" s="111"/>
      <c r="L214" s="24"/>
      <c r="M214" s="25"/>
      <c r="N214" s="26"/>
      <c r="O214" s="26"/>
      <c r="P214" s="27"/>
    </row>
    <row r="215" spans="1:16">
      <c r="A215" s="111"/>
      <c r="L215" s="24"/>
      <c r="M215" s="25"/>
      <c r="N215" s="26"/>
      <c r="O215" s="26"/>
      <c r="P215" s="27"/>
    </row>
    <row r="216" spans="1:16">
      <c r="A216" s="111"/>
      <c r="L216" s="24"/>
      <c r="M216" s="25"/>
      <c r="N216" s="26"/>
      <c r="O216" s="26"/>
      <c r="P216" s="27"/>
    </row>
    <row r="217" spans="1:16">
      <c r="A217" s="111"/>
      <c r="L217" s="24"/>
      <c r="M217" s="25"/>
      <c r="N217" s="26"/>
      <c r="O217" s="26"/>
      <c r="P217" s="27"/>
    </row>
    <row r="218" spans="1:16">
      <c r="A218" s="111"/>
      <c r="L218" s="24"/>
      <c r="M218" s="25"/>
      <c r="N218" s="26"/>
      <c r="O218" s="26"/>
      <c r="P218" s="27"/>
    </row>
    <row r="219" spans="1:16">
      <c r="A219" s="111"/>
      <c r="L219" s="24"/>
      <c r="M219" s="25"/>
      <c r="N219" s="26"/>
      <c r="O219" s="26"/>
      <c r="P219" s="27"/>
    </row>
    <row r="220" spans="1:16">
      <c r="A220" s="111"/>
      <c r="L220" s="24"/>
      <c r="M220" s="25"/>
      <c r="N220" s="26"/>
      <c r="O220" s="26"/>
      <c r="P220" s="27"/>
    </row>
    <row r="221" spans="1:16">
      <c r="A221" s="111"/>
      <c r="L221" s="24"/>
      <c r="M221" s="25"/>
      <c r="N221" s="26"/>
      <c r="O221" s="26"/>
      <c r="P221" s="27"/>
    </row>
    <row r="222" spans="1:16">
      <c r="A222" s="111"/>
      <c r="L222" s="24"/>
      <c r="M222" s="25"/>
      <c r="N222" s="26"/>
      <c r="O222" s="26"/>
      <c r="P222" s="27"/>
    </row>
    <row r="223" spans="1:16">
      <c r="A223" s="111"/>
      <c r="L223" s="24"/>
      <c r="M223" s="25"/>
      <c r="N223" s="26"/>
      <c r="O223" s="26"/>
      <c r="P223" s="27"/>
    </row>
    <row r="224" spans="1:16">
      <c r="A224" s="111"/>
      <c r="L224" s="24"/>
      <c r="M224" s="25"/>
      <c r="N224" s="26"/>
      <c r="O224" s="26"/>
      <c r="P224" s="27"/>
    </row>
    <row r="225" spans="1:16">
      <c r="A225" s="111"/>
      <c r="L225" s="24"/>
      <c r="M225" s="25"/>
      <c r="N225" s="26"/>
      <c r="O225" s="26"/>
      <c r="P225" s="27"/>
    </row>
    <row r="226" spans="1:16">
      <c r="A226" s="111"/>
      <c r="L226" s="24"/>
      <c r="M226" s="25"/>
      <c r="N226" s="26"/>
      <c r="O226" s="26"/>
      <c r="P226" s="27"/>
    </row>
    <row r="227" spans="1:16">
      <c r="A227" s="111"/>
      <c r="L227" s="24"/>
      <c r="M227" s="25"/>
      <c r="N227" s="26"/>
      <c r="O227" s="26"/>
      <c r="P227" s="27"/>
    </row>
    <row r="228" spans="1:16">
      <c r="A228" s="111"/>
      <c r="L228" s="24"/>
      <c r="M228" s="25"/>
      <c r="N228" s="26"/>
      <c r="O228" s="26"/>
      <c r="P228" s="27"/>
    </row>
    <row r="229" spans="1:16">
      <c r="A229" s="111"/>
      <c r="L229" s="24"/>
      <c r="M229" s="25"/>
      <c r="N229" s="26"/>
      <c r="O229" s="26"/>
      <c r="P229" s="27"/>
    </row>
    <row r="230" spans="1:16">
      <c r="A230" s="111"/>
      <c r="L230" s="24"/>
      <c r="M230" s="25"/>
      <c r="N230" s="26"/>
      <c r="O230" s="26"/>
      <c r="P230" s="27"/>
    </row>
    <row r="231" spans="1:16">
      <c r="A231" s="111"/>
      <c r="L231" s="24"/>
      <c r="M231" s="25"/>
      <c r="N231" s="26"/>
      <c r="O231" s="26"/>
      <c r="P231" s="27"/>
    </row>
    <row r="232" spans="1:16">
      <c r="A232" s="111"/>
      <c r="L232" s="24"/>
      <c r="M232" s="25"/>
      <c r="N232" s="26"/>
      <c r="O232" s="26"/>
      <c r="P232" s="27"/>
    </row>
    <row r="233" spans="1:16">
      <c r="A233" s="111"/>
      <c r="L233" s="24"/>
      <c r="M233" s="25"/>
      <c r="N233" s="26"/>
      <c r="O233" s="26"/>
      <c r="P233" s="27"/>
    </row>
    <row r="234" spans="1:16">
      <c r="A234" s="111"/>
      <c r="L234" s="24"/>
      <c r="M234" s="25"/>
      <c r="N234" s="26"/>
      <c r="O234" s="26"/>
      <c r="P234" s="27"/>
    </row>
    <row r="235" spans="1:16">
      <c r="A235" s="111"/>
      <c r="L235" s="24"/>
      <c r="M235" s="25"/>
      <c r="N235" s="26"/>
      <c r="O235" s="26"/>
      <c r="P235" s="27"/>
    </row>
    <row r="236" spans="1:16">
      <c r="A236" s="111"/>
      <c r="L236" s="24"/>
      <c r="M236" s="25"/>
      <c r="N236" s="26"/>
      <c r="O236" s="26"/>
      <c r="P236" s="27"/>
    </row>
    <row r="237" spans="1:16">
      <c r="A237" s="111"/>
      <c r="L237" s="24"/>
      <c r="M237" s="25"/>
      <c r="N237" s="26"/>
      <c r="O237" s="26"/>
      <c r="P237" s="27"/>
    </row>
    <row r="238" spans="1:16">
      <c r="A238" s="111"/>
      <c r="L238" s="24"/>
      <c r="M238" s="25"/>
      <c r="N238" s="26"/>
      <c r="O238" s="26"/>
      <c r="P238" s="27"/>
    </row>
    <row r="239" spans="1:16">
      <c r="A239" s="111"/>
      <c r="L239" s="24"/>
      <c r="M239" s="25"/>
      <c r="N239" s="26"/>
      <c r="O239" s="26"/>
      <c r="P239" s="27"/>
    </row>
    <row r="240" spans="1:16">
      <c r="A240" s="111"/>
      <c r="L240" s="24"/>
      <c r="M240" s="25"/>
      <c r="N240" s="26"/>
      <c r="O240" s="26"/>
      <c r="P240" s="27"/>
    </row>
    <row r="241" spans="1:16">
      <c r="A241" s="111"/>
      <c r="L241" s="24"/>
      <c r="M241" s="25"/>
      <c r="N241" s="26"/>
      <c r="O241" s="26"/>
      <c r="P241" s="27"/>
    </row>
    <row r="242" spans="1:16">
      <c r="A242" s="111"/>
      <c r="L242" s="24"/>
      <c r="M242" s="25"/>
      <c r="N242" s="26"/>
      <c r="O242" s="26"/>
      <c r="P242" s="27"/>
    </row>
    <row r="243" spans="1:16">
      <c r="A243" s="111"/>
      <c r="L243" s="24"/>
      <c r="M243" s="25"/>
      <c r="N243" s="26"/>
      <c r="O243" s="26"/>
      <c r="P243" s="27"/>
    </row>
    <row r="244" spans="1:16">
      <c r="A244" s="111"/>
      <c r="L244" s="24"/>
      <c r="M244" s="25"/>
      <c r="N244" s="26"/>
      <c r="O244" s="26"/>
      <c r="P244" s="27"/>
    </row>
    <row r="245" spans="1:16">
      <c r="A245" s="111"/>
      <c r="L245" s="24"/>
      <c r="M245" s="25"/>
      <c r="N245" s="26"/>
      <c r="O245" s="26"/>
      <c r="P245" s="27"/>
    </row>
    <row r="246" spans="1:16">
      <c r="A246" s="111"/>
      <c r="L246" s="24"/>
      <c r="M246" s="25"/>
      <c r="N246" s="26"/>
      <c r="O246" s="26"/>
      <c r="P246" s="27"/>
    </row>
    <row r="247" spans="1:16">
      <c r="A247" s="111"/>
      <c r="L247" s="24"/>
      <c r="M247" s="25"/>
      <c r="N247" s="26"/>
      <c r="O247" s="26"/>
      <c r="P247" s="27"/>
    </row>
    <row r="248" spans="1:16">
      <c r="A248" s="111"/>
      <c r="L248" s="24"/>
      <c r="M248" s="25"/>
      <c r="N248" s="26"/>
      <c r="O248" s="26"/>
      <c r="P248" s="27"/>
    </row>
    <row r="249" spans="1:16">
      <c r="A249" s="111"/>
      <c r="L249" s="24"/>
      <c r="M249" s="25"/>
      <c r="N249" s="26"/>
      <c r="O249" s="26"/>
      <c r="P249" s="27"/>
    </row>
    <row r="250" spans="1:16">
      <c r="A250" s="111"/>
      <c r="L250" s="24"/>
      <c r="M250" s="25"/>
      <c r="N250" s="26"/>
      <c r="O250" s="26"/>
      <c r="P250" s="27"/>
    </row>
    <row r="251" spans="1:16">
      <c r="A251" s="111"/>
      <c r="L251" s="24"/>
      <c r="M251" s="25"/>
      <c r="N251" s="26"/>
      <c r="O251" s="26"/>
      <c r="P251" s="27"/>
    </row>
    <row r="252" spans="1:16">
      <c r="A252" s="111"/>
      <c r="L252" s="24"/>
      <c r="M252" s="25"/>
      <c r="N252" s="26"/>
      <c r="O252" s="26"/>
      <c r="P252" s="27"/>
    </row>
    <row r="253" spans="1:16">
      <c r="A253" s="111"/>
      <c r="L253" s="24"/>
      <c r="M253" s="25"/>
      <c r="N253" s="26"/>
      <c r="O253" s="26"/>
      <c r="P253" s="27"/>
    </row>
    <row r="254" spans="1:16">
      <c r="A254" s="111"/>
      <c r="L254" s="24"/>
      <c r="M254" s="25"/>
      <c r="N254" s="26"/>
      <c r="O254" s="26"/>
      <c r="P254" s="27"/>
    </row>
    <row r="255" spans="1:16">
      <c r="A255" s="111"/>
      <c r="L255" s="24"/>
      <c r="M255" s="25"/>
      <c r="N255" s="26"/>
      <c r="O255" s="26"/>
      <c r="P255" s="27"/>
    </row>
    <row r="256" spans="1:16">
      <c r="A256" s="111"/>
      <c r="L256" s="24"/>
      <c r="M256" s="25"/>
      <c r="N256" s="26"/>
      <c r="O256" s="26"/>
      <c r="P256" s="27"/>
    </row>
    <row r="257" spans="1:16">
      <c r="A257" s="111"/>
      <c r="L257" s="24"/>
      <c r="M257" s="25"/>
      <c r="N257" s="26"/>
      <c r="O257" s="26"/>
      <c r="P257" s="27"/>
    </row>
    <row r="258" spans="1:16">
      <c r="A258" s="111"/>
      <c r="L258" s="24"/>
      <c r="M258" s="25"/>
      <c r="N258" s="26"/>
      <c r="O258" s="26"/>
      <c r="P258" s="27"/>
    </row>
    <row r="259" spans="1:16">
      <c r="A259" s="111"/>
      <c r="L259" s="24"/>
      <c r="M259" s="25"/>
      <c r="N259" s="26"/>
      <c r="O259" s="26"/>
      <c r="P259" s="27"/>
    </row>
    <row r="260" spans="1:16">
      <c r="A260" s="111"/>
      <c r="L260" s="24"/>
      <c r="M260" s="25"/>
      <c r="N260" s="26"/>
      <c r="O260" s="26"/>
      <c r="P260" s="27"/>
    </row>
    <row r="261" spans="1:16">
      <c r="A261" s="111"/>
      <c r="L261" s="24"/>
      <c r="M261" s="25"/>
      <c r="N261" s="26"/>
      <c r="O261" s="26"/>
      <c r="P261" s="27"/>
    </row>
    <row r="262" spans="1:16">
      <c r="A262" s="111"/>
      <c r="L262" s="24"/>
      <c r="M262" s="25"/>
      <c r="N262" s="26"/>
      <c r="O262" s="26"/>
      <c r="P262" s="27"/>
    </row>
    <row r="263" spans="1:16">
      <c r="A263" s="111"/>
      <c r="L263" s="24"/>
      <c r="M263" s="25"/>
      <c r="N263" s="26"/>
      <c r="O263" s="26"/>
      <c r="P263" s="27"/>
    </row>
    <row r="264" spans="1:16">
      <c r="A264" s="111"/>
      <c r="L264" s="24"/>
      <c r="M264" s="25"/>
      <c r="N264" s="26"/>
      <c r="O264" s="26"/>
      <c r="P264" s="27"/>
    </row>
    <row r="265" spans="1:16">
      <c r="A265" s="111"/>
      <c r="L265" s="24"/>
      <c r="M265" s="25"/>
      <c r="N265" s="26"/>
      <c r="O265" s="26"/>
      <c r="P265" s="27"/>
    </row>
    <row r="266" spans="1:16">
      <c r="A266" s="111"/>
      <c r="L266" s="24"/>
      <c r="M266" s="25"/>
      <c r="N266" s="26"/>
      <c r="O266" s="26"/>
      <c r="P266" s="27"/>
    </row>
    <row r="267" spans="1:16">
      <c r="A267" s="111"/>
      <c r="L267" s="24"/>
      <c r="M267" s="25"/>
      <c r="N267" s="26"/>
      <c r="O267" s="26"/>
      <c r="P267" s="27"/>
    </row>
    <row r="268" spans="1:16">
      <c r="A268" s="111"/>
      <c r="L268" s="24"/>
      <c r="M268" s="25"/>
      <c r="N268" s="26"/>
      <c r="O268" s="26"/>
      <c r="P268" s="27"/>
    </row>
    <row r="269" spans="1:16">
      <c r="A269" s="111"/>
      <c r="L269" s="24"/>
      <c r="M269" s="25"/>
      <c r="N269" s="26"/>
      <c r="O269" s="26"/>
      <c r="P269" s="27"/>
    </row>
    <row r="270" spans="1:16">
      <c r="A270" s="111"/>
      <c r="L270" s="24"/>
      <c r="M270" s="25"/>
      <c r="N270" s="26"/>
      <c r="O270" s="26"/>
      <c r="P270" s="27"/>
    </row>
    <row r="271" spans="1:16">
      <c r="A271" s="111"/>
      <c r="L271" s="24"/>
      <c r="M271" s="25"/>
      <c r="N271" s="26"/>
      <c r="O271" s="26"/>
      <c r="P271" s="27"/>
    </row>
    <row r="272" spans="1:16">
      <c r="A272" s="111"/>
      <c r="L272" s="24"/>
      <c r="M272" s="25"/>
      <c r="N272" s="26"/>
      <c r="O272" s="26"/>
      <c r="P272" s="27"/>
    </row>
    <row r="273" spans="1:16">
      <c r="A273" s="111"/>
      <c r="L273" s="24"/>
      <c r="M273" s="25"/>
      <c r="N273" s="26"/>
      <c r="O273" s="26"/>
      <c r="P273" s="27"/>
    </row>
    <row r="274" spans="1:16">
      <c r="A274" s="111"/>
      <c r="L274" s="24"/>
      <c r="M274" s="25"/>
      <c r="N274" s="26"/>
      <c r="O274" s="26"/>
      <c r="P274" s="27"/>
    </row>
    <row r="275" spans="1:16">
      <c r="A275" s="111"/>
      <c r="L275" s="24"/>
      <c r="M275" s="25"/>
      <c r="N275" s="26"/>
      <c r="O275" s="26"/>
      <c r="P275" s="27"/>
    </row>
    <row r="276" spans="1:16">
      <c r="A276" s="111"/>
      <c r="L276" s="24"/>
      <c r="M276" s="25"/>
      <c r="N276" s="26"/>
      <c r="O276" s="26"/>
      <c r="P276" s="27"/>
    </row>
    <row r="277" spans="1:16">
      <c r="A277" s="111"/>
      <c r="L277" s="24"/>
      <c r="M277" s="25"/>
      <c r="N277" s="26"/>
      <c r="O277" s="26"/>
      <c r="P277" s="27"/>
    </row>
    <row r="278" spans="1:16">
      <c r="A278" s="111"/>
      <c r="L278" s="24"/>
      <c r="M278" s="25"/>
      <c r="N278" s="26"/>
      <c r="O278" s="26"/>
      <c r="P278" s="27"/>
    </row>
    <row r="279" spans="1:16">
      <c r="A279" s="111"/>
      <c r="L279" s="24"/>
      <c r="M279" s="25"/>
      <c r="N279" s="26"/>
      <c r="O279" s="26"/>
      <c r="P279" s="27"/>
    </row>
    <row r="280" spans="1:16">
      <c r="A280" s="111"/>
      <c r="L280" s="24"/>
      <c r="M280" s="25"/>
      <c r="N280" s="26"/>
      <c r="O280" s="26"/>
      <c r="P280" s="27"/>
    </row>
    <row r="281" spans="1:16">
      <c r="A281" s="111"/>
      <c r="L281" s="24"/>
      <c r="M281" s="25"/>
      <c r="N281" s="26"/>
      <c r="O281" s="26"/>
      <c r="P281" s="27"/>
    </row>
    <row r="282" spans="1:16">
      <c r="A282" s="111"/>
      <c r="L282" s="24"/>
      <c r="M282" s="25"/>
      <c r="N282" s="26"/>
      <c r="O282" s="26"/>
      <c r="P282" s="27"/>
    </row>
    <row r="283" spans="1:16">
      <c r="A283" s="111"/>
      <c r="L283" s="24"/>
      <c r="M283" s="25"/>
      <c r="N283" s="26"/>
      <c r="O283" s="26"/>
      <c r="P283" s="27"/>
    </row>
    <row r="284" spans="1:16">
      <c r="A284" s="111"/>
      <c r="L284" s="24"/>
      <c r="M284" s="25"/>
      <c r="N284" s="26"/>
      <c r="O284" s="26"/>
      <c r="P284" s="27"/>
    </row>
    <row r="285" spans="1:16">
      <c r="A285" s="111"/>
      <c r="L285" s="24"/>
      <c r="M285" s="25"/>
      <c r="N285" s="26"/>
      <c r="O285" s="26"/>
      <c r="P285" s="27"/>
    </row>
    <row r="286" spans="1:16">
      <c r="A286" s="111"/>
      <c r="L286" s="24"/>
      <c r="M286" s="25"/>
      <c r="N286" s="26"/>
      <c r="O286" s="26"/>
      <c r="P286" s="27"/>
    </row>
    <row r="287" spans="1:16">
      <c r="A287" s="111"/>
      <c r="L287" s="24"/>
      <c r="M287" s="25"/>
      <c r="N287" s="26"/>
      <c r="O287" s="26"/>
      <c r="P287" s="27"/>
    </row>
    <row r="288" spans="1:16">
      <c r="A288" s="111"/>
      <c r="L288" s="24"/>
      <c r="M288" s="25"/>
      <c r="N288" s="26"/>
      <c r="O288" s="26"/>
      <c r="P288" s="27"/>
    </row>
    <row r="289" spans="1:16">
      <c r="A289" s="111"/>
      <c r="L289" s="24"/>
      <c r="M289" s="25"/>
      <c r="N289" s="26"/>
      <c r="O289" s="26"/>
      <c r="P289" s="27"/>
    </row>
    <row r="290" spans="1:16">
      <c r="A290" s="111"/>
      <c r="L290" s="24"/>
      <c r="M290" s="25"/>
      <c r="N290" s="26"/>
      <c r="O290" s="26"/>
      <c r="P290" s="27"/>
    </row>
    <row r="291" spans="1:16">
      <c r="A291" s="111"/>
      <c r="L291" s="24"/>
      <c r="M291" s="25"/>
      <c r="N291" s="26"/>
      <c r="O291" s="26"/>
      <c r="P291" s="27"/>
    </row>
    <row r="292" spans="1:16">
      <c r="A292" s="111"/>
      <c r="L292" s="24"/>
      <c r="M292" s="25"/>
      <c r="N292" s="26"/>
      <c r="O292" s="26"/>
      <c r="P292" s="27"/>
    </row>
    <row r="293" spans="1:16">
      <c r="A293" s="111"/>
      <c r="L293" s="24"/>
      <c r="M293" s="25"/>
      <c r="N293" s="26"/>
      <c r="O293" s="26"/>
      <c r="P293" s="27"/>
    </row>
    <row r="294" spans="1:16">
      <c r="A294" s="111"/>
      <c r="L294" s="24"/>
      <c r="M294" s="25"/>
      <c r="N294" s="26"/>
      <c r="O294" s="26"/>
      <c r="P294" s="27"/>
    </row>
    <row r="295" spans="1:16">
      <c r="A295" s="111"/>
      <c r="L295" s="24"/>
      <c r="M295" s="25"/>
      <c r="N295" s="26"/>
      <c r="O295" s="26"/>
      <c r="P295" s="27"/>
    </row>
    <row r="296" spans="1:16">
      <c r="A296" s="111"/>
      <c r="L296" s="24"/>
      <c r="M296" s="25"/>
      <c r="N296" s="26"/>
      <c r="O296" s="26"/>
      <c r="P296" s="27"/>
    </row>
    <row r="297" spans="1:16">
      <c r="A297" s="111"/>
      <c r="L297" s="24"/>
      <c r="M297" s="25"/>
      <c r="N297" s="26"/>
      <c r="O297" s="26"/>
      <c r="P297" s="27"/>
    </row>
    <row r="298" spans="1:16">
      <c r="A298" s="111"/>
      <c r="L298" s="24"/>
      <c r="M298" s="25"/>
      <c r="N298" s="26"/>
      <c r="O298" s="26"/>
      <c r="P298" s="27"/>
    </row>
    <row r="299" spans="1:16">
      <c r="A299" s="111"/>
      <c r="L299" s="24"/>
      <c r="M299" s="25"/>
      <c r="N299" s="26"/>
      <c r="O299" s="26"/>
      <c r="P299" s="27"/>
    </row>
    <row r="300" spans="1:16">
      <c r="A300" s="111"/>
      <c r="L300" s="24"/>
      <c r="M300" s="25"/>
      <c r="N300" s="26"/>
      <c r="O300" s="26"/>
      <c r="P300" s="27"/>
    </row>
    <row r="301" spans="1:16">
      <c r="A301" s="111"/>
      <c r="L301" s="24"/>
      <c r="M301" s="25"/>
      <c r="N301" s="26"/>
      <c r="O301" s="26"/>
      <c r="P301" s="27"/>
    </row>
    <row r="302" spans="1:16">
      <c r="A302" s="111"/>
      <c r="L302" s="24"/>
      <c r="M302" s="25"/>
      <c r="N302" s="26"/>
      <c r="O302" s="26"/>
      <c r="P302" s="27"/>
    </row>
    <row r="303" spans="1:16">
      <c r="A303" s="111"/>
      <c r="L303" s="24"/>
      <c r="M303" s="25"/>
      <c r="N303" s="26"/>
      <c r="O303" s="26"/>
      <c r="P303" s="27"/>
    </row>
    <row r="304" spans="1:16">
      <c r="A304" s="111"/>
      <c r="L304" s="24"/>
      <c r="M304" s="25"/>
      <c r="N304" s="26"/>
      <c r="O304" s="26"/>
      <c r="P304" s="27"/>
    </row>
    <row r="305" spans="1:16">
      <c r="A305" s="111"/>
      <c r="L305" s="24"/>
      <c r="M305" s="25"/>
      <c r="N305" s="26"/>
      <c r="O305" s="26"/>
      <c r="P305" s="27"/>
    </row>
    <row r="306" spans="1:16">
      <c r="A306" s="111"/>
      <c r="L306" s="24"/>
      <c r="M306" s="25"/>
      <c r="N306" s="26"/>
      <c r="O306" s="26"/>
      <c r="P306" s="27"/>
    </row>
    <row r="307" spans="1:16">
      <c r="A307" s="111"/>
      <c r="L307" s="24"/>
      <c r="M307" s="25"/>
      <c r="N307" s="26"/>
      <c r="O307" s="26"/>
      <c r="P307" s="27"/>
    </row>
    <row r="308" spans="1:16">
      <c r="A308" s="111"/>
      <c r="L308" s="24"/>
      <c r="M308" s="25"/>
      <c r="N308" s="26"/>
      <c r="O308" s="26"/>
      <c r="P308" s="27"/>
    </row>
    <row r="309" spans="1:16">
      <c r="A309" s="111"/>
      <c r="L309" s="24"/>
      <c r="M309" s="25"/>
      <c r="N309" s="26"/>
      <c r="O309" s="26"/>
      <c r="P309" s="27"/>
    </row>
    <row r="310" spans="1:16">
      <c r="A310" s="111"/>
      <c r="L310" s="24"/>
      <c r="M310" s="25"/>
      <c r="N310" s="26"/>
      <c r="O310" s="26"/>
      <c r="P310" s="27"/>
    </row>
    <row r="311" spans="1:16">
      <c r="A311" s="111"/>
      <c r="L311" s="24"/>
      <c r="M311" s="25"/>
      <c r="N311" s="26"/>
      <c r="O311" s="26"/>
      <c r="P311" s="27"/>
    </row>
    <row r="312" spans="1:16">
      <c r="A312" s="111"/>
      <c r="L312" s="24"/>
      <c r="M312" s="25"/>
      <c r="N312" s="26"/>
      <c r="O312" s="26"/>
      <c r="P312" s="27"/>
    </row>
    <row r="313" spans="1:16">
      <c r="A313" s="111"/>
      <c r="L313" s="24"/>
      <c r="M313" s="25"/>
      <c r="N313" s="26"/>
      <c r="O313" s="26"/>
      <c r="P313" s="27"/>
    </row>
    <row r="314" spans="1:16">
      <c r="A314" s="111"/>
      <c r="L314" s="24"/>
      <c r="M314" s="25"/>
      <c r="N314" s="26"/>
      <c r="O314" s="26"/>
      <c r="P314" s="27"/>
    </row>
    <row r="315" spans="1:16">
      <c r="A315" s="111"/>
      <c r="L315" s="24"/>
      <c r="M315" s="25"/>
      <c r="N315" s="26"/>
      <c r="O315" s="26"/>
      <c r="P315" s="27"/>
    </row>
    <row r="316" spans="1:16">
      <c r="A316" s="111"/>
      <c r="L316" s="24"/>
      <c r="M316" s="25"/>
      <c r="N316" s="26"/>
      <c r="O316" s="26"/>
      <c r="P316" s="27"/>
    </row>
    <row r="317" spans="1:16">
      <c r="A317" s="111"/>
      <c r="L317" s="24"/>
      <c r="M317" s="25"/>
      <c r="N317" s="26"/>
      <c r="O317" s="26"/>
      <c r="P317" s="27"/>
    </row>
    <row r="318" spans="1:16">
      <c r="A318" s="111"/>
      <c r="L318" s="24"/>
      <c r="M318" s="25"/>
      <c r="N318" s="26"/>
      <c r="O318" s="26"/>
      <c r="P318" s="27"/>
    </row>
    <row r="319" spans="1:16">
      <c r="A319" s="111"/>
      <c r="L319" s="24"/>
      <c r="M319" s="25"/>
      <c r="N319" s="26"/>
      <c r="O319" s="26"/>
      <c r="P319" s="27"/>
    </row>
    <row r="320" spans="1:16">
      <c r="A320" s="111"/>
      <c r="L320" s="24"/>
      <c r="M320" s="25"/>
      <c r="N320" s="26"/>
      <c r="O320" s="26"/>
      <c r="P320" s="27"/>
    </row>
    <row r="321" spans="1:16">
      <c r="A321" s="111"/>
      <c r="L321" s="24"/>
      <c r="M321" s="25"/>
      <c r="N321" s="26"/>
      <c r="O321" s="26"/>
      <c r="P321" s="27"/>
    </row>
    <row r="322" spans="1:16">
      <c r="A322" s="111"/>
      <c r="L322" s="24"/>
      <c r="M322" s="25"/>
      <c r="N322" s="26"/>
      <c r="O322" s="26"/>
      <c r="P322" s="27"/>
    </row>
    <row r="323" spans="1:16">
      <c r="A323" s="111"/>
      <c r="L323" s="24"/>
      <c r="M323" s="25"/>
      <c r="N323" s="26"/>
      <c r="O323" s="26"/>
      <c r="P323" s="27"/>
    </row>
    <row r="324" spans="1:16">
      <c r="A324" s="111"/>
      <c r="L324" s="24"/>
      <c r="M324" s="25"/>
      <c r="N324" s="26"/>
      <c r="O324" s="26"/>
      <c r="P324" s="27"/>
    </row>
    <row r="325" spans="1:16">
      <c r="A325" s="111"/>
      <c r="L325" s="24"/>
      <c r="M325" s="25"/>
      <c r="N325" s="26"/>
      <c r="O325" s="26"/>
      <c r="P325" s="27"/>
    </row>
    <row r="326" spans="1:16">
      <c r="A326" s="111"/>
      <c r="L326" s="24"/>
      <c r="M326" s="25"/>
      <c r="N326" s="26"/>
      <c r="O326" s="26"/>
      <c r="P326" s="27"/>
    </row>
    <row r="327" spans="1:16">
      <c r="A327" s="111"/>
      <c r="L327" s="24"/>
      <c r="M327" s="25"/>
      <c r="N327" s="26"/>
      <c r="O327" s="26"/>
      <c r="P327" s="27"/>
    </row>
    <row r="328" spans="1:16">
      <c r="A328" s="111"/>
      <c r="L328" s="24"/>
      <c r="M328" s="25"/>
      <c r="N328" s="26"/>
      <c r="O328" s="26"/>
      <c r="P328" s="27"/>
    </row>
    <row r="329" spans="1:16">
      <c r="A329" s="111"/>
      <c r="L329" s="24"/>
      <c r="M329" s="25"/>
      <c r="N329" s="26"/>
      <c r="O329" s="26"/>
      <c r="P329" s="27"/>
    </row>
    <row r="330" spans="1:16">
      <c r="A330" s="111"/>
      <c r="L330" s="24"/>
      <c r="M330" s="25"/>
      <c r="N330" s="26"/>
      <c r="O330" s="26"/>
      <c r="P330" s="27"/>
    </row>
    <row r="331" spans="1:16">
      <c r="A331" s="111"/>
      <c r="L331" s="24"/>
      <c r="M331" s="25"/>
      <c r="N331" s="26"/>
      <c r="O331" s="26"/>
      <c r="P331" s="27"/>
    </row>
    <row r="332" spans="1:16">
      <c r="A332" s="111"/>
      <c r="L332" s="24"/>
      <c r="M332" s="25"/>
      <c r="N332" s="26"/>
      <c r="O332" s="26"/>
      <c r="P332" s="27"/>
    </row>
    <row r="333" spans="1:16">
      <c r="A333" s="111"/>
      <c r="L333" s="24"/>
      <c r="M333" s="25"/>
      <c r="N333" s="26"/>
      <c r="O333" s="26"/>
      <c r="P333" s="27"/>
    </row>
    <row r="334" spans="1:16">
      <c r="A334" s="111"/>
      <c r="L334" s="24"/>
      <c r="M334" s="25"/>
      <c r="N334" s="26"/>
      <c r="O334" s="26"/>
      <c r="P334" s="27"/>
    </row>
    <row r="335" spans="1:16">
      <c r="A335" s="111"/>
      <c r="L335" s="24"/>
      <c r="M335" s="25"/>
      <c r="N335" s="26"/>
      <c r="O335" s="26"/>
      <c r="P335" s="27"/>
    </row>
    <row r="336" spans="1:16">
      <c r="A336" s="111"/>
      <c r="L336" s="24"/>
      <c r="M336" s="25"/>
      <c r="N336" s="26"/>
      <c r="O336" s="26"/>
      <c r="P336" s="27"/>
    </row>
    <row r="337" spans="1:16">
      <c r="A337" s="111"/>
      <c r="L337" s="24"/>
      <c r="M337" s="25"/>
      <c r="N337" s="26"/>
      <c r="O337" s="26"/>
      <c r="P337" s="27"/>
    </row>
    <row r="338" spans="1:16">
      <c r="A338" s="111"/>
      <c r="L338" s="24"/>
      <c r="M338" s="25"/>
      <c r="N338" s="26"/>
      <c r="O338" s="26"/>
      <c r="P338" s="27"/>
    </row>
    <row r="339" spans="1:16">
      <c r="A339" s="111"/>
      <c r="L339" s="24"/>
      <c r="M339" s="25"/>
      <c r="N339" s="26"/>
      <c r="O339" s="26"/>
      <c r="P339" s="27"/>
    </row>
    <row r="340" spans="1:16">
      <c r="A340" s="111"/>
      <c r="L340" s="24"/>
      <c r="M340" s="25"/>
      <c r="N340" s="26"/>
      <c r="O340" s="26"/>
      <c r="P340" s="27"/>
    </row>
    <row r="341" spans="1:16">
      <c r="A341" s="111"/>
      <c r="L341" s="24"/>
      <c r="M341" s="25"/>
      <c r="N341" s="26"/>
      <c r="O341" s="26"/>
      <c r="P341" s="27"/>
    </row>
    <row r="342" spans="1:16">
      <c r="A342" s="111"/>
      <c r="L342" s="24"/>
      <c r="M342" s="25"/>
      <c r="N342" s="26"/>
      <c r="O342" s="26"/>
      <c r="P342" s="27"/>
    </row>
    <row r="343" spans="1:16">
      <c r="A343" s="111"/>
      <c r="L343" s="24"/>
      <c r="M343" s="25"/>
      <c r="N343" s="26"/>
      <c r="O343" s="26"/>
      <c r="P343" s="27"/>
    </row>
    <row r="344" spans="1:16">
      <c r="A344" s="111"/>
      <c r="L344" s="24"/>
      <c r="M344" s="25"/>
      <c r="N344" s="26"/>
      <c r="O344" s="26"/>
      <c r="P344" s="27"/>
    </row>
    <row r="345" spans="1:16">
      <c r="A345" s="111"/>
      <c r="L345" s="24"/>
      <c r="M345" s="25"/>
      <c r="N345" s="26"/>
      <c r="O345" s="26"/>
      <c r="P345" s="27"/>
    </row>
    <row r="346" spans="1:16">
      <c r="A346" s="111"/>
      <c r="L346" s="24"/>
      <c r="M346" s="25"/>
      <c r="N346" s="26"/>
      <c r="O346" s="26"/>
      <c r="P346" s="27"/>
    </row>
    <row r="347" spans="1:16">
      <c r="A347" s="111"/>
      <c r="L347" s="24"/>
      <c r="M347" s="25"/>
      <c r="N347" s="26"/>
      <c r="O347" s="26"/>
      <c r="P347" s="27"/>
    </row>
    <row r="348" spans="1:16">
      <c r="A348" s="111"/>
      <c r="L348" s="24"/>
      <c r="M348" s="25"/>
      <c r="N348" s="26"/>
      <c r="O348" s="26"/>
      <c r="P348" s="27"/>
    </row>
    <row r="349" spans="1:16">
      <c r="A349" s="111"/>
      <c r="L349" s="24"/>
      <c r="M349" s="25"/>
      <c r="N349" s="26"/>
      <c r="O349" s="26"/>
      <c r="P349" s="27"/>
    </row>
    <row r="350" spans="1:16">
      <c r="A350" s="111"/>
      <c r="L350" s="24"/>
      <c r="M350" s="25"/>
      <c r="N350" s="26"/>
      <c r="O350" s="26"/>
      <c r="P350" s="27"/>
    </row>
    <row r="351" spans="1:16">
      <c r="A351" s="111"/>
      <c r="L351" s="24"/>
      <c r="M351" s="25"/>
      <c r="N351" s="26"/>
      <c r="O351" s="26"/>
      <c r="P351" s="27"/>
    </row>
    <row r="352" spans="1:16">
      <c r="A352" s="111"/>
      <c r="L352" s="24"/>
      <c r="M352" s="25"/>
      <c r="N352" s="26"/>
      <c r="O352" s="26"/>
      <c r="P352" s="27"/>
    </row>
    <row r="353" spans="1:16">
      <c r="A353" s="111"/>
      <c r="L353" s="24"/>
      <c r="M353" s="25"/>
      <c r="N353" s="26"/>
      <c r="O353" s="26"/>
      <c r="P353" s="27"/>
    </row>
    <row r="354" spans="1:16">
      <c r="A354" s="111"/>
      <c r="L354" s="24"/>
      <c r="M354" s="25"/>
      <c r="N354" s="26"/>
      <c r="O354" s="26"/>
      <c r="P354" s="27"/>
    </row>
    <row r="355" spans="1:16">
      <c r="A355" s="111"/>
      <c r="L355" s="24"/>
      <c r="M355" s="25"/>
      <c r="N355" s="26"/>
      <c r="O355" s="26"/>
      <c r="P355" s="27"/>
    </row>
    <row r="356" spans="1:16">
      <c r="A356" s="111"/>
      <c r="L356" s="24"/>
      <c r="M356" s="25"/>
      <c r="N356" s="26"/>
      <c r="O356" s="26"/>
      <c r="P356" s="27"/>
    </row>
    <row r="357" spans="1:16">
      <c r="A357" s="111"/>
      <c r="L357" s="24"/>
      <c r="M357" s="25"/>
      <c r="N357" s="26"/>
      <c r="O357" s="26"/>
      <c r="P357" s="27"/>
    </row>
    <row r="358" spans="1:16">
      <c r="A358" s="111"/>
      <c r="L358" s="24"/>
      <c r="M358" s="25"/>
      <c r="N358" s="26"/>
      <c r="O358" s="26"/>
      <c r="P358" s="27"/>
    </row>
    <row r="359" spans="1:16">
      <c r="A359" s="111"/>
      <c r="L359" s="24"/>
      <c r="M359" s="25"/>
      <c r="N359" s="26"/>
      <c r="O359" s="26"/>
      <c r="P359" s="27"/>
    </row>
    <row r="360" spans="1:16">
      <c r="A360" s="111"/>
      <c r="L360" s="24"/>
      <c r="M360" s="25"/>
      <c r="N360" s="26"/>
      <c r="O360" s="26"/>
      <c r="P360" s="27"/>
    </row>
    <row r="361" spans="1:16">
      <c r="A361" s="111"/>
      <c r="L361" s="24"/>
      <c r="M361" s="25"/>
      <c r="N361" s="26"/>
      <c r="O361" s="26"/>
      <c r="P361" s="27"/>
    </row>
    <row r="362" spans="1:16">
      <c r="A362" s="111"/>
      <c r="L362" s="24"/>
      <c r="M362" s="25"/>
      <c r="N362" s="26"/>
      <c r="O362" s="26"/>
      <c r="P362" s="27"/>
    </row>
    <row r="363" spans="1:16">
      <c r="A363" s="111"/>
      <c r="L363" s="24"/>
      <c r="M363" s="25"/>
      <c r="N363" s="26"/>
      <c r="O363" s="26"/>
      <c r="P363" s="27"/>
    </row>
    <row r="364" spans="1:16">
      <c r="A364" s="111"/>
      <c r="L364" s="24"/>
      <c r="M364" s="25"/>
      <c r="N364" s="26"/>
      <c r="O364" s="26"/>
      <c r="P364" s="27"/>
    </row>
    <row r="365" spans="1:16">
      <c r="A365" s="111"/>
      <c r="L365" s="24"/>
      <c r="M365" s="25"/>
      <c r="N365" s="26"/>
      <c r="O365" s="26"/>
      <c r="P365" s="27"/>
    </row>
    <row r="366" spans="1:16">
      <c r="A366" s="111"/>
      <c r="L366" s="24"/>
      <c r="M366" s="25"/>
      <c r="N366" s="26"/>
      <c r="O366" s="26"/>
      <c r="P366" s="27"/>
    </row>
    <row r="367" spans="1:16">
      <c r="A367" s="111"/>
      <c r="L367" s="24"/>
      <c r="M367" s="25"/>
      <c r="N367" s="26"/>
      <c r="O367" s="26"/>
      <c r="P367" s="27"/>
    </row>
    <row r="368" spans="1:16">
      <c r="A368" s="111"/>
      <c r="L368" s="24"/>
      <c r="M368" s="25"/>
      <c r="N368" s="26"/>
      <c r="O368" s="26"/>
      <c r="P368" s="27"/>
    </row>
    <row r="369" spans="1:16">
      <c r="A369" s="111"/>
      <c r="L369" s="24"/>
      <c r="M369" s="25"/>
      <c r="N369" s="26"/>
      <c r="O369" s="26"/>
      <c r="P369" s="27"/>
    </row>
    <row r="370" spans="1:16">
      <c r="A370" s="111"/>
      <c r="L370" s="24"/>
      <c r="M370" s="25"/>
      <c r="N370" s="26"/>
      <c r="O370" s="26"/>
      <c r="P370" s="27"/>
    </row>
    <row r="371" spans="1:16">
      <c r="A371" s="111"/>
      <c r="L371" s="24"/>
      <c r="M371" s="25"/>
      <c r="N371" s="26"/>
      <c r="O371" s="26"/>
      <c r="P371" s="27"/>
    </row>
    <row r="372" spans="1:16">
      <c r="A372" s="111"/>
      <c r="L372" s="24"/>
      <c r="M372" s="25"/>
      <c r="N372" s="26"/>
      <c r="O372" s="26"/>
      <c r="P372" s="27"/>
    </row>
    <row r="373" spans="1:16">
      <c r="A373" s="111"/>
      <c r="L373" s="24"/>
      <c r="M373" s="25"/>
      <c r="N373" s="26"/>
      <c r="O373" s="26"/>
      <c r="P373" s="27"/>
    </row>
    <row r="374" spans="1:16">
      <c r="A374" s="111"/>
      <c r="L374" s="24"/>
      <c r="M374" s="25"/>
      <c r="N374" s="26"/>
      <c r="O374" s="26"/>
      <c r="P374" s="27"/>
    </row>
    <row r="375" spans="1:16">
      <c r="A375" s="111"/>
      <c r="L375" s="24"/>
      <c r="M375" s="25"/>
      <c r="N375" s="26"/>
      <c r="O375" s="26"/>
      <c r="P375" s="27"/>
    </row>
    <row r="376" spans="1:16">
      <c r="A376" s="111"/>
      <c r="L376" s="24"/>
      <c r="M376" s="25"/>
      <c r="N376" s="26"/>
      <c r="O376" s="26"/>
      <c r="P376" s="27"/>
    </row>
    <row r="377" spans="1:16">
      <c r="A377" s="111"/>
      <c r="L377" s="24"/>
      <c r="M377" s="25"/>
      <c r="N377" s="26"/>
      <c r="O377" s="26"/>
      <c r="P377" s="27"/>
    </row>
    <row r="378" spans="1:16">
      <c r="A378" s="111"/>
      <c r="L378" s="24"/>
      <c r="M378" s="25"/>
      <c r="N378" s="26"/>
      <c r="O378" s="26"/>
      <c r="P378" s="27"/>
    </row>
    <row r="379" spans="1:16">
      <c r="A379" s="111"/>
      <c r="L379" s="24"/>
      <c r="M379" s="25"/>
      <c r="N379" s="26"/>
      <c r="O379" s="26"/>
      <c r="P379" s="27"/>
    </row>
    <row r="380" spans="1:16">
      <c r="A380" s="111"/>
      <c r="L380" s="24"/>
      <c r="M380" s="25"/>
      <c r="N380" s="26"/>
      <c r="O380" s="26"/>
      <c r="P380" s="27"/>
    </row>
    <row r="381" spans="1:16">
      <c r="A381" s="111"/>
      <c r="L381" s="24"/>
      <c r="M381" s="25"/>
      <c r="N381" s="26"/>
      <c r="O381" s="26"/>
      <c r="P381" s="27"/>
    </row>
    <row r="382" spans="1:16">
      <c r="A382" s="111"/>
      <c r="L382" s="24"/>
      <c r="M382" s="25"/>
      <c r="N382" s="26"/>
      <c r="O382" s="26"/>
      <c r="P382" s="27"/>
    </row>
    <row r="383" spans="1:16">
      <c r="A383" s="111"/>
      <c r="L383" s="24"/>
      <c r="M383" s="25"/>
      <c r="N383" s="26"/>
      <c r="O383" s="26"/>
      <c r="P383" s="27"/>
    </row>
    <row r="384" spans="1:16">
      <c r="A384" s="111"/>
      <c r="L384" s="24"/>
      <c r="M384" s="25"/>
      <c r="N384" s="26"/>
      <c r="O384" s="26"/>
      <c r="P384" s="27"/>
    </row>
    <row r="385" spans="1:16">
      <c r="A385" s="111"/>
      <c r="L385" s="24"/>
      <c r="M385" s="25"/>
      <c r="N385" s="26"/>
      <c r="O385" s="26"/>
      <c r="P385" s="27"/>
    </row>
    <row r="386" spans="1:16">
      <c r="A386" s="111"/>
      <c r="L386" s="24"/>
      <c r="M386" s="25"/>
      <c r="N386" s="26"/>
      <c r="O386" s="26"/>
      <c r="P386" s="27"/>
    </row>
    <row r="387" spans="1:16">
      <c r="A387" s="111"/>
      <c r="L387" s="24"/>
      <c r="M387" s="25"/>
      <c r="N387" s="26"/>
      <c r="O387" s="26"/>
      <c r="P387" s="27"/>
    </row>
    <row r="388" spans="1:16">
      <c r="A388" s="111"/>
      <c r="L388" s="24"/>
      <c r="M388" s="25"/>
      <c r="N388" s="26"/>
      <c r="O388" s="26"/>
      <c r="P388" s="27"/>
    </row>
    <row r="389" spans="1:16">
      <c r="A389" s="111"/>
      <c r="L389" s="24"/>
      <c r="M389" s="25"/>
      <c r="N389" s="26"/>
      <c r="O389" s="26"/>
      <c r="P389" s="27"/>
    </row>
    <row r="390" spans="1:16">
      <c r="A390" s="111"/>
      <c r="L390" s="24"/>
      <c r="M390" s="25"/>
      <c r="N390" s="26"/>
      <c r="O390" s="26"/>
      <c r="P390" s="27"/>
    </row>
    <row r="391" spans="1:16">
      <c r="A391" s="111"/>
      <c r="L391" s="24"/>
      <c r="M391" s="25"/>
      <c r="N391" s="26"/>
      <c r="O391" s="26"/>
      <c r="P391" s="27"/>
    </row>
    <row r="392" spans="1:16">
      <c r="A392" s="111"/>
      <c r="L392" s="24"/>
      <c r="M392" s="25"/>
      <c r="N392" s="26"/>
      <c r="O392" s="26"/>
      <c r="P392" s="27"/>
    </row>
    <row r="393" spans="1:16">
      <c r="A393" s="111"/>
      <c r="L393" s="24"/>
      <c r="M393" s="25"/>
      <c r="N393" s="26"/>
      <c r="O393" s="26"/>
      <c r="P393" s="27"/>
    </row>
    <row r="394" spans="1:16">
      <c r="A394" s="111"/>
      <c r="L394" s="24"/>
      <c r="M394" s="25"/>
      <c r="N394" s="26"/>
      <c r="O394" s="26"/>
      <c r="P394" s="27"/>
    </row>
    <row r="395" spans="1:16">
      <c r="A395" s="111"/>
      <c r="L395" s="24"/>
      <c r="M395" s="25"/>
      <c r="N395" s="26"/>
      <c r="O395" s="26"/>
      <c r="P395" s="27"/>
    </row>
    <row r="396" spans="1:16">
      <c r="A396" s="111"/>
      <c r="L396" s="24"/>
      <c r="M396" s="25"/>
      <c r="N396" s="26"/>
      <c r="O396" s="26"/>
      <c r="P396" s="27"/>
    </row>
    <row r="397" spans="1:16">
      <c r="A397" s="111"/>
      <c r="L397" s="24"/>
      <c r="M397" s="25"/>
      <c r="N397" s="26"/>
      <c r="O397" s="26"/>
      <c r="P397" s="27"/>
    </row>
    <row r="398" spans="1:16">
      <c r="A398" s="111"/>
      <c r="L398" s="24"/>
      <c r="M398" s="25"/>
      <c r="N398" s="26"/>
      <c r="O398" s="26"/>
      <c r="P398" s="27"/>
    </row>
    <row r="399" spans="1:16">
      <c r="A399" s="111"/>
      <c r="L399" s="24"/>
      <c r="M399" s="25"/>
      <c r="N399" s="26"/>
      <c r="O399" s="26"/>
      <c r="P399" s="27"/>
    </row>
    <row r="400" spans="1:16">
      <c r="A400" s="111"/>
      <c r="L400" s="24"/>
      <c r="M400" s="25"/>
      <c r="N400" s="26"/>
      <c r="O400" s="26"/>
      <c r="P400" s="27"/>
    </row>
    <row r="401" spans="1:16">
      <c r="A401" s="111"/>
      <c r="L401" s="24"/>
      <c r="M401" s="25"/>
      <c r="N401" s="26"/>
      <c r="O401" s="26"/>
      <c r="P401" s="27"/>
    </row>
    <row r="402" spans="1:16">
      <c r="A402" s="111"/>
      <c r="L402" s="24"/>
      <c r="M402" s="25"/>
      <c r="N402" s="26"/>
      <c r="O402" s="26"/>
      <c r="P402" s="27"/>
    </row>
    <row r="403" spans="1:16">
      <c r="A403" s="111"/>
      <c r="L403" s="24"/>
      <c r="M403" s="25"/>
      <c r="N403" s="26"/>
      <c r="O403" s="26"/>
      <c r="P403" s="27"/>
    </row>
    <row r="404" spans="1:16">
      <c r="A404" s="111"/>
      <c r="L404" s="24"/>
      <c r="M404" s="25"/>
      <c r="N404" s="26"/>
      <c r="O404" s="26"/>
      <c r="P404" s="27"/>
    </row>
    <row r="405" spans="1:16">
      <c r="A405" s="111"/>
      <c r="L405" s="24"/>
      <c r="M405" s="25"/>
      <c r="N405" s="26"/>
      <c r="O405" s="26"/>
      <c r="P405" s="27"/>
    </row>
    <row r="406" spans="1:16">
      <c r="A406" s="111"/>
      <c r="L406" s="24"/>
      <c r="M406" s="25"/>
      <c r="N406" s="26"/>
      <c r="O406" s="26"/>
      <c r="P406" s="27"/>
    </row>
    <row r="407" spans="1:16">
      <c r="A407" s="111"/>
      <c r="L407" s="24"/>
      <c r="M407" s="25"/>
      <c r="N407" s="26"/>
      <c r="O407" s="26"/>
      <c r="P407" s="27"/>
    </row>
    <row r="408" spans="1:16">
      <c r="A408" s="111"/>
      <c r="L408" s="24"/>
      <c r="M408" s="25"/>
      <c r="N408" s="26"/>
      <c r="O408" s="26"/>
      <c r="P408" s="27"/>
    </row>
    <row r="409" spans="1:16">
      <c r="A409" s="111"/>
      <c r="L409" s="24"/>
      <c r="M409" s="25"/>
      <c r="N409" s="26"/>
      <c r="O409" s="26"/>
      <c r="P409" s="27"/>
    </row>
    <row r="410" spans="1:16">
      <c r="A410" s="111"/>
      <c r="L410" s="24"/>
      <c r="M410" s="25"/>
      <c r="N410" s="26"/>
      <c r="O410" s="26"/>
      <c r="P410" s="27"/>
    </row>
    <row r="411" spans="1:16">
      <c r="A411" s="111"/>
      <c r="L411" s="24"/>
      <c r="M411" s="25"/>
      <c r="N411" s="26"/>
      <c r="O411" s="26"/>
      <c r="P411" s="27"/>
    </row>
    <row r="412" spans="1:16">
      <c r="A412" s="111"/>
      <c r="L412" s="24"/>
      <c r="M412" s="25"/>
      <c r="N412" s="26"/>
      <c r="O412" s="26"/>
      <c r="P412" s="27"/>
    </row>
    <row r="413" spans="1:16">
      <c r="A413" s="111"/>
      <c r="L413" s="24"/>
      <c r="M413" s="25"/>
      <c r="N413" s="26"/>
      <c r="O413" s="26"/>
      <c r="P413" s="27"/>
    </row>
    <row r="414" spans="1:16">
      <c r="A414" s="111"/>
      <c r="L414" s="24"/>
      <c r="M414" s="25"/>
      <c r="N414" s="26"/>
      <c r="O414" s="26"/>
      <c r="P414" s="27"/>
    </row>
    <row r="415" spans="1:16">
      <c r="A415" s="111"/>
      <c r="L415" s="24"/>
      <c r="M415" s="25"/>
      <c r="N415" s="26"/>
      <c r="O415" s="26"/>
      <c r="P415" s="27"/>
    </row>
    <row r="416" spans="1:16">
      <c r="A416" s="111"/>
      <c r="L416" s="24"/>
      <c r="M416" s="25"/>
      <c r="N416" s="26"/>
      <c r="O416" s="26"/>
      <c r="P416" s="27"/>
    </row>
    <row r="417" spans="1:16">
      <c r="A417" s="111"/>
      <c r="L417" s="24"/>
      <c r="M417" s="25"/>
      <c r="N417" s="26"/>
      <c r="O417" s="26"/>
      <c r="P417" s="27"/>
    </row>
    <row r="418" spans="1:16">
      <c r="A418" s="111"/>
      <c r="L418" s="24"/>
      <c r="M418" s="25"/>
      <c r="N418" s="26"/>
      <c r="O418" s="26"/>
      <c r="P418" s="27"/>
    </row>
    <row r="419" spans="1:16">
      <c r="A419" s="111"/>
      <c r="L419" s="24"/>
      <c r="M419" s="25"/>
      <c r="N419" s="26"/>
      <c r="O419" s="26"/>
      <c r="P419" s="27"/>
    </row>
    <row r="420" spans="1:16">
      <c r="A420" s="111"/>
      <c r="L420" s="24"/>
      <c r="M420" s="25"/>
      <c r="N420" s="26"/>
      <c r="O420" s="26"/>
      <c r="P420" s="27"/>
    </row>
    <row r="421" spans="1:16">
      <c r="A421" s="111"/>
      <c r="L421" s="24"/>
      <c r="M421" s="25"/>
      <c r="N421" s="26"/>
      <c r="O421" s="26"/>
      <c r="P421" s="27"/>
    </row>
    <row r="422" spans="1:16">
      <c r="A422" s="111"/>
      <c r="L422" s="24"/>
      <c r="M422" s="25"/>
      <c r="N422" s="26"/>
      <c r="O422" s="26"/>
      <c r="P422" s="27"/>
    </row>
    <row r="423" spans="1:16">
      <c r="A423" s="111"/>
      <c r="L423" s="24"/>
      <c r="M423" s="25"/>
      <c r="N423" s="26"/>
      <c r="O423" s="26"/>
      <c r="P423" s="27"/>
    </row>
    <row r="424" spans="1:16">
      <c r="A424" s="111"/>
      <c r="L424" s="24"/>
      <c r="M424" s="25"/>
      <c r="N424" s="26"/>
      <c r="O424" s="26"/>
      <c r="P424" s="27"/>
    </row>
    <row r="425" spans="1:16">
      <c r="A425" s="111"/>
      <c r="L425" s="24"/>
      <c r="M425" s="25"/>
      <c r="N425" s="26"/>
      <c r="O425" s="26"/>
      <c r="P425" s="27"/>
    </row>
    <row r="426" spans="1:16">
      <c r="A426" s="111"/>
      <c r="L426" s="24"/>
      <c r="M426" s="25"/>
      <c r="N426" s="26"/>
      <c r="O426" s="26"/>
      <c r="P426" s="27"/>
    </row>
    <row r="427" spans="1:16">
      <c r="A427" s="111"/>
      <c r="L427" s="24"/>
      <c r="M427" s="25"/>
      <c r="N427" s="26"/>
      <c r="O427" s="26"/>
      <c r="P427" s="27"/>
    </row>
    <row r="428" spans="1:16">
      <c r="A428" s="111"/>
      <c r="L428" s="24"/>
      <c r="M428" s="25"/>
      <c r="N428" s="26"/>
      <c r="O428" s="26"/>
      <c r="P428" s="27"/>
    </row>
    <row r="429" spans="1:16">
      <c r="A429" s="111"/>
      <c r="L429" s="24"/>
      <c r="M429" s="25"/>
      <c r="N429" s="26"/>
      <c r="O429" s="26"/>
      <c r="P429" s="27"/>
    </row>
    <row r="430" spans="1:16">
      <c r="A430" s="111"/>
      <c r="L430" s="24"/>
      <c r="M430" s="25"/>
      <c r="N430" s="26"/>
      <c r="O430" s="26"/>
      <c r="P430" s="27"/>
    </row>
    <row r="431" spans="1:16">
      <c r="A431" s="111"/>
      <c r="L431" s="24"/>
      <c r="M431" s="25"/>
      <c r="N431" s="26"/>
      <c r="O431" s="26"/>
      <c r="P431" s="27"/>
    </row>
    <row r="432" spans="1:16">
      <c r="A432" s="111"/>
      <c r="L432" s="24"/>
      <c r="M432" s="25"/>
      <c r="N432" s="26"/>
      <c r="O432" s="26"/>
      <c r="P432" s="27"/>
    </row>
    <row r="433" spans="1:16">
      <c r="A433" s="111"/>
      <c r="L433" s="24"/>
      <c r="M433" s="25"/>
      <c r="N433" s="26"/>
      <c r="O433" s="26"/>
      <c r="P433" s="27"/>
    </row>
    <row r="434" spans="1:16">
      <c r="A434" s="111"/>
      <c r="L434" s="24"/>
      <c r="M434" s="25"/>
      <c r="N434" s="26"/>
      <c r="O434" s="26"/>
      <c r="P434" s="27"/>
    </row>
    <row r="435" spans="1:16">
      <c r="A435" s="111"/>
      <c r="L435" s="24"/>
      <c r="M435" s="25"/>
      <c r="N435" s="26"/>
      <c r="O435" s="26"/>
      <c r="P435" s="27"/>
    </row>
    <row r="436" spans="1:16">
      <c r="A436" s="111"/>
      <c r="L436" s="24"/>
      <c r="M436" s="25"/>
      <c r="N436" s="26"/>
      <c r="O436" s="26"/>
      <c r="P436" s="27"/>
    </row>
    <row r="437" spans="1:16">
      <c r="A437" s="111"/>
      <c r="L437" s="24"/>
      <c r="M437" s="25"/>
      <c r="N437" s="26"/>
      <c r="O437" s="26"/>
      <c r="P437" s="27"/>
    </row>
    <row r="438" spans="1:16">
      <c r="A438" s="111"/>
      <c r="L438" s="24"/>
      <c r="M438" s="25"/>
      <c r="N438" s="26"/>
      <c r="O438" s="26"/>
      <c r="P438" s="27"/>
    </row>
    <row r="439" spans="1:16">
      <c r="A439" s="111"/>
      <c r="L439" s="24"/>
      <c r="M439" s="25"/>
      <c r="N439" s="26"/>
      <c r="O439" s="26"/>
      <c r="P439" s="27"/>
    </row>
    <row r="440" spans="1:16">
      <c r="A440" s="111"/>
      <c r="L440" s="24"/>
      <c r="M440" s="25"/>
      <c r="N440" s="26"/>
      <c r="O440" s="26"/>
      <c r="P440" s="27"/>
    </row>
    <row r="441" spans="1:16">
      <c r="A441" s="111"/>
      <c r="L441" s="24"/>
      <c r="M441" s="25"/>
      <c r="N441" s="26"/>
      <c r="O441" s="26"/>
      <c r="P441" s="27"/>
    </row>
    <row r="442" spans="1:16">
      <c r="A442" s="111"/>
      <c r="L442" s="24"/>
      <c r="M442" s="25"/>
      <c r="N442" s="26"/>
      <c r="O442" s="26"/>
      <c r="P442" s="27"/>
    </row>
    <row r="443" spans="1:16">
      <c r="A443" s="111"/>
      <c r="L443" s="24"/>
      <c r="M443" s="25"/>
      <c r="N443" s="26"/>
      <c r="O443" s="26"/>
      <c r="P443" s="27"/>
    </row>
    <row r="444" spans="1:16">
      <c r="A444" s="111"/>
      <c r="L444" s="24"/>
      <c r="M444" s="25"/>
      <c r="N444" s="26"/>
      <c r="O444" s="26"/>
      <c r="P444" s="27"/>
    </row>
    <row r="445" spans="1:16">
      <c r="A445" s="111"/>
      <c r="L445" s="24"/>
      <c r="M445" s="25"/>
      <c r="N445" s="26"/>
      <c r="O445" s="26"/>
      <c r="P445" s="27"/>
    </row>
    <row r="446" spans="1:16">
      <c r="A446" s="111"/>
      <c r="L446" s="24"/>
      <c r="M446" s="25"/>
      <c r="N446" s="26"/>
      <c r="O446" s="26"/>
      <c r="P446" s="27"/>
    </row>
    <row r="447" spans="1:16">
      <c r="A447" s="111"/>
    </row>
    <row r="448" spans="1:16">
      <c r="A448" s="111"/>
    </row>
    <row r="449" spans="1:1">
      <c r="A449" s="111"/>
    </row>
    <row r="450" spans="1:1">
      <c r="A450" s="111"/>
    </row>
    <row r="451" spans="1:1">
      <c r="A451" s="111"/>
    </row>
    <row r="452" spans="1:1">
      <c r="A452" s="111"/>
    </row>
    <row r="453" spans="1:1">
      <c r="A453" s="111"/>
    </row>
    <row r="454" spans="1:1">
      <c r="A454" s="111"/>
    </row>
    <row r="455" spans="1:1">
      <c r="A455" s="111"/>
    </row>
    <row r="456" spans="1:1">
      <c r="A456" s="111"/>
    </row>
    <row r="457" spans="1:1">
      <c r="A457" s="111"/>
    </row>
    <row r="458" spans="1:1">
      <c r="A458" s="111"/>
    </row>
    <row r="459" spans="1:1">
      <c r="A459" s="111"/>
    </row>
    <row r="460" spans="1:1">
      <c r="A460" s="111"/>
    </row>
    <row r="461" spans="1:1">
      <c r="A461" s="111"/>
    </row>
    <row r="462" spans="1:1">
      <c r="A462" s="111"/>
    </row>
    <row r="463" spans="1:1">
      <c r="A463" s="111"/>
    </row>
    <row r="464" spans="1:1">
      <c r="A464" s="111"/>
    </row>
    <row r="465" spans="1:1">
      <c r="A465" s="111"/>
    </row>
    <row r="466" spans="1:1">
      <c r="A466" s="111"/>
    </row>
    <row r="467" spans="1:1">
      <c r="A467" s="111"/>
    </row>
    <row r="468" spans="1:1">
      <c r="A468" s="111"/>
    </row>
    <row r="469" spans="1:1">
      <c r="A469" s="111"/>
    </row>
    <row r="470" spans="1:1">
      <c r="A470" s="111"/>
    </row>
    <row r="471" spans="1:1">
      <c r="A471" s="111"/>
    </row>
    <row r="472" spans="1:1">
      <c r="A472" s="111"/>
    </row>
    <row r="473" spans="1:1">
      <c r="A473" s="111"/>
    </row>
    <row r="474" spans="1:1">
      <c r="A474" s="111"/>
    </row>
    <row r="475" spans="1:1">
      <c r="A475" s="111"/>
    </row>
    <row r="476" spans="1:1">
      <c r="A476" s="111"/>
    </row>
    <row r="477" spans="1:1">
      <c r="A477" s="111"/>
    </row>
    <row r="478" spans="1:1">
      <c r="A478" s="111"/>
    </row>
    <row r="479" spans="1:1">
      <c r="A479" s="111"/>
    </row>
    <row r="480" spans="1:1">
      <c r="A480" s="111"/>
    </row>
    <row r="481" spans="1:1">
      <c r="A481" s="111"/>
    </row>
    <row r="482" spans="1:1">
      <c r="A482" s="111"/>
    </row>
    <row r="483" spans="1:1">
      <c r="A483" s="111"/>
    </row>
    <row r="484" spans="1:1">
      <c r="A484" s="111"/>
    </row>
    <row r="485" spans="1:1">
      <c r="A485" s="111"/>
    </row>
    <row r="486" spans="1:1">
      <c r="A486" s="111"/>
    </row>
    <row r="487" spans="1:1">
      <c r="A487" s="111"/>
    </row>
    <row r="488" spans="1:1">
      <c r="A488" s="111"/>
    </row>
    <row r="489" spans="1:1">
      <c r="A489" s="111"/>
    </row>
    <row r="490" spans="1:1">
      <c r="A490" s="111"/>
    </row>
    <row r="491" spans="1:1">
      <c r="A491" s="111"/>
    </row>
    <row r="492" spans="1:1">
      <c r="A492" s="111"/>
    </row>
    <row r="493" spans="1:1">
      <c r="A493" s="111"/>
    </row>
    <row r="494" spans="1:1">
      <c r="A494" s="111"/>
    </row>
    <row r="495" spans="1:1">
      <c r="A495" s="111"/>
    </row>
    <row r="496" spans="1:1">
      <c r="A496" s="111"/>
    </row>
    <row r="497" spans="1:1">
      <c r="A497" s="111"/>
    </row>
    <row r="498" spans="1:1">
      <c r="A498" s="111"/>
    </row>
    <row r="499" spans="1:1">
      <c r="A499" s="111"/>
    </row>
    <row r="500" spans="1:1">
      <c r="A500" s="111"/>
    </row>
    <row r="501" spans="1:1">
      <c r="A501" s="111"/>
    </row>
    <row r="502" spans="1:1">
      <c r="A502" s="111"/>
    </row>
    <row r="503" spans="1:1">
      <c r="A503" s="111"/>
    </row>
    <row r="504" spans="1:1">
      <c r="A504" s="111"/>
    </row>
    <row r="505" spans="1:1">
      <c r="A505" s="111"/>
    </row>
    <row r="506" spans="1:1">
      <c r="A506" s="111"/>
    </row>
    <row r="507" spans="1:1">
      <c r="A507" s="111"/>
    </row>
    <row r="508" spans="1:1">
      <c r="A508" s="111"/>
    </row>
    <row r="509" spans="1:1">
      <c r="A509" s="111"/>
    </row>
    <row r="510" spans="1:1">
      <c r="A510" s="111"/>
    </row>
    <row r="511" spans="1:1">
      <c r="A511" s="111"/>
    </row>
    <row r="512" spans="1:1">
      <c r="A512" s="111"/>
    </row>
    <row r="513" spans="1:1">
      <c r="A513" s="111"/>
    </row>
    <row r="514" spans="1:1">
      <c r="A514" s="111"/>
    </row>
    <row r="515" spans="1:1">
      <c r="A515" s="111"/>
    </row>
    <row r="516" spans="1:1">
      <c r="A516" s="111"/>
    </row>
    <row r="517" spans="1:1">
      <c r="A517" s="111"/>
    </row>
    <row r="518" spans="1:1">
      <c r="A518" s="111"/>
    </row>
    <row r="519" spans="1:1">
      <c r="A519" s="111"/>
    </row>
    <row r="520" spans="1:1">
      <c r="A520" s="111"/>
    </row>
    <row r="521" spans="1:1">
      <c r="A521" s="111"/>
    </row>
    <row r="522" spans="1:1">
      <c r="A522" s="111"/>
    </row>
    <row r="523" spans="1:1">
      <c r="A523" s="111"/>
    </row>
    <row r="524" spans="1:1">
      <c r="A524" s="111"/>
    </row>
    <row r="525" spans="1:1">
      <c r="A525" s="111"/>
    </row>
    <row r="526" spans="1:1">
      <c r="A526" s="111"/>
    </row>
    <row r="527" spans="1:1">
      <c r="A527" s="111"/>
    </row>
    <row r="528" spans="1:1">
      <c r="A528" s="111"/>
    </row>
    <row r="529" spans="1:1">
      <c r="A529" s="111"/>
    </row>
    <row r="530" spans="1:1">
      <c r="A530" s="111"/>
    </row>
    <row r="531" spans="1:1">
      <c r="A531" s="111"/>
    </row>
    <row r="532" spans="1:1">
      <c r="A532" s="111"/>
    </row>
    <row r="533" spans="1:1">
      <c r="A533" s="111"/>
    </row>
    <row r="534" spans="1:1">
      <c r="A534" s="111"/>
    </row>
    <row r="535" spans="1:1">
      <c r="A535" s="111"/>
    </row>
    <row r="536" spans="1:1">
      <c r="A536" s="111"/>
    </row>
    <row r="537" spans="1:1">
      <c r="A537" s="111"/>
    </row>
    <row r="538" spans="1:1">
      <c r="A538" s="111"/>
    </row>
    <row r="539" spans="1:1">
      <c r="A539" s="111"/>
    </row>
    <row r="540" spans="1:1">
      <c r="A540" s="111"/>
    </row>
    <row r="541" spans="1:1">
      <c r="A541" s="111"/>
    </row>
    <row r="542" spans="1:1">
      <c r="A542" s="111"/>
    </row>
    <row r="543" spans="1:1">
      <c r="A543" s="111"/>
    </row>
    <row r="544" spans="1:1">
      <c r="A544" s="111"/>
    </row>
    <row r="545" spans="1:1">
      <c r="A545" s="111"/>
    </row>
    <row r="546" spans="1:1">
      <c r="A546" s="111"/>
    </row>
    <row r="547" spans="1:1">
      <c r="A547" s="111"/>
    </row>
    <row r="548" spans="1:1">
      <c r="A548" s="111"/>
    </row>
    <row r="549" spans="1:1">
      <c r="A549" s="111"/>
    </row>
    <row r="550" spans="1:1">
      <c r="A550" s="111"/>
    </row>
    <row r="551" spans="1:1">
      <c r="A551" s="111"/>
    </row>
    <row r="552" spans="1:1">
      <c r="A552" s="111"/>
    </row>
    <row r="553" spans="1:1">
      <c r="A553" s="111"/>
    </row>
    <row r="554" spans="1:1">
      <c r="A554" s="111"/>
    </row>
    <row r="555" spans="1:1">
      <c r="A555" s="111"/>
    </row>
    <row r="556" spans="1:1">
      <c r="A556" s="111"/>
    </row>
    <row r="557" spans="1:1">
      <c r="A557" s="111"/>
    </row>
    <row r="558" spans="1:1">
      <c r="A558" s="111"/>
    </row>
    <row r="559" spans="1:1">
      <c r="A559" s="111"/>
    </row>
    <row r="560" spans="1:1">
      <c r="A560" s="111"/>
    </row>
    <row r="561" spans="1:1">
      <c r="A561" s="111"/>
    </row>
    <row r="562" spans="1:1">
      <c r="A562" s="111"/>
    </row>
    <row r="563" spans="1:1">
      <c r="A563" s="111"/>
    </row>
    <row r="564" spans="1:1">
      <c r="A564" s="111"/>
    </row>
    <row r="565" spans="1:1">
      <c r="A565" s="111"/>
    </row>
    <row r="566" spans="1:1">
      <c r="A566" s="111"/>
    </row>
    <row r="567" spans="1:1">
      <c r="A567" s="111"/>
    </row>
    <row r="568" spans="1:1">
      <c r="A568" s="111"/>
    </row>
    <row r="569" spans="1:1">
      <c r="A569" s="111"/>
    </row>
    <row r="570" spans="1:1">
      <c r="A570" s="111"/>
    </row>
    <row r="571" spans="1:1">
      <c r="A571" s="111"/>
    </row>
    <row r="572" spans="1:1">
      <c r="A572" s="111"/>
    </row>
    <row r="573" spans="1:1">
      <c r="A573" s="111"/>
    </row>
    <row r="574" spans="1:1">
      <c r="A574" s="111"/>
    </row>
    <row r="575" spans="1:1">
      <c r="A575" s="111"/>
    </row>
    <row r="576" spans="1:1">
      <c r="A576" s="111"/>
    </row>
    <row r="577" spans="1:1">
      <c r="A577" s="111"/>
    </row>
    <row r="578" spans="1:1">
      <c r="A578" s="111"/>
    </row>
    <row r="579" spans="1:1">
      <c r="A579" s="111"/>
    </row>
    <row r="580" spans="1:1">
      <c r="A580" s="111"/>
    </row>
    <row r="581" spans="1:1">
      <c r="A581" s="111"/>
    </row>
    <row r="582" spans="1:1">
      <c r="A582" s="111"/>
    </row>
    <row r="583" spans="1:1">
      <c r="A583" s="111"/>
    </row>
    <row r="584" spans="1:1">
      <c r="A584" s="111"/>
    </row>
    <row r="585" spans="1:1">
      <c r="A585" s="111"/>
    </row>
    <row r="586" spans="1:1">
      <c r="A586" s="111"/>
    </row>
    <row r="587" spans="1:1">
      <c r="A587" s="111"/>
    </row>
    <row r="588" spans="1:1">
      <c r="A588" s="111"/>
    </row>
    <row r="589" spans="1:1">
      <c r="A589" s="111"/>
    </row>
    <row r="590" spans="1:1">
      <c r="A590" s="111"/>
    </row>
    <row r="591" spans="1:1">
      <c r="A591" s="111"/>
    </row>
    <row r="592" spans="1:1">
      <c r="A592" s="111"/>
    </row>
    <row r="593" spans="1:1">
      <c r="A593" s="111"/>
    </row>
    <row r="594" spans="1:1">
      <c r="A594" s="111"/>
    </row>
    <row r="595" spans="1:1">
      <c r="A595" s="111"/>
    </row>
    <row r="596" spans="1:1">
      <c r="A596" s="111"/>
    </row>
    <row r="597" spans="1:1">
      <c r="A597" s="111"/>
    </row>
    <row r="598" spans="1:1">
      <c r="A598" s="111"/>
    </row>
    <row r="599" spans="1:1">
      <c r="A599" s="111"/>
    </row>
    <row r="600" spans="1:1">
      <c r="A600" s="111"/>
    </row>
    <row r="601" spans="1:1">
      <c r="A601" s="111"/>
    </row>
    <row r="602" spans="1:1">
      <c r="A602" s="111"/>
    </row>
    <row r="603" spans="1:1">
      <c r="A603" s="111"/>
    </row>
    <row r="604" spans="1:1">
      <c r="A604" s="111"/>
    </row>
    <row r="605" spans="1:1">
      <c r="A605" s="111"/>
    </row>
    <row r="606" spans="1:1">
      <c r="A606" s="111"/>
    </row>
    <row r="607" spans="1:1">
      <c r="A607" s="111"/>
    </row>
    <row r="608" spans="1:1">
      <c r="A608" s="111"/>
    </row>
    <row r="609" spans="1:1">
      <c r="A609" s="111"/>
    </row>
    <row r="610" spans="1:1">
      <c r="A610" s="111"/>
    </row>
    <row r="611" spans="1:1">
      <c r="A611" s="111"/>
    </row>
    <row r="612" spans="1:1">
      <c r="A612" s="111"/>
    </row>
    <row r="613" spans="1:1">
      <c r="A613" s="111"/>
    </row>
    <row r="614" spans="1:1">
      <c r="A614" s="111"/>
    </row>
    <row r="615" spans="1:1">
      <c r="A615" s="111"/>
    </row>
    <row r="616" spans="1:1">
      <c r="A616" s="111"/>
    </row>
    <row r="617" spans="1:1">
      <c r="A617" s="111"/>
    </row>
    <row r="618" spans="1:1">
      <c r="A618" s="111"/>
    </row>
    <row r="619" spans="1:1">
      <c r="A619" s="111"/>
    </row>
    <row r="620" spans="1:1">
      <c r="A620" s="111"/>
    </row>
    <row r="621" spans="1:1">
      <c r="A621" s="111"/>
    </row>
    <row r="622" spans="1:1">
      <c r="A622" s="111"/>
    </row>
    <row r="623" spans="1:1">
      <c r="A623" s="111"/>
    </row>
    <row r="624" spans="1:1">
      <c r="A624" s="111"/>
    </row>
    <row r="625" spans="1:1">
      <c r="A625" s="111"/>
    </row>
    <row r="626" spans="1:1">
      <c r="A626" s="111"/>
    </row>
    <row r="627" spans="1:1">
      <c r="A627" s="111"/>
    </row>
    <row r="628" spans="1:1">
      <c r="A628" s="111"/>
    </row>
    <row r="629" spans="1:1">
      <c r="A629" s="111"/>
    </row>
    <row r="630" spans="1:1">
      <c r="A630" s="111"/>
    </row>
    <row r="631" spans="1:1">
      <c r="A631" s="111"/>
    </row>
    <row r="632" spans="1:1">
      <c r="A632" s="111"/>
    </row>
    <row r="633" spans="1:1">
      <c r="A633" s="111"/>
    </row>
    <row r="634" spans="1:1">
      <c r="A634" s="111"/>
    </row>
    <row r="635" spans="1:1">
      <c r="A635" s="111"/>
    </row>
    <row r="636" spans="1:1">
      <c r="A636" s="111"/>
    </row>
    <row r="637" spans="1:1">
      <c r="A637" s="111"/>
    </row>
    <row r="638" spans="1:1">
      <c r="A638" s="111"/>
    </row>
    <row r="639" spans="1:1">
      <c r="A639" s="111"/>
    </row>
    <row r="640" spans="1:1">
      <c r="A640" s="111"/>
    </row>
    <row r="641" spans="1:1">
      <c r="A641" s="111"/>
    </row>
    <row r="642" spans="1:1">
      <c r="A642" s="111"/>
    </row>
    <row r="643" spans="1:1">
      <c r="A643" s="111"/>
    </row>
    <row r="644" spans="1:1">
      <c r="A644" s="111"/>
    </row>
    <row r="645" spans="1:1">
      <c r="A645" s="111"/>
    </row>
    <row r="646" spans="1:1">
      <c r="A646" s="111"/>
    </row>
    <row r="647" spans="1:1">
      <c r="A647" s="111"/>
    </row>
    <row r="648" spans="1:1">
      <c r="A648" s="111"/>
    </row>
    <row r="649" spans="1:1">
      <c r="A649" s="111"/>
    </row>
    <row r="650" spans="1:1">
      <c r="A650" s="111"/>
    </row>
    <row r="651" spans="1:1">
      <c r="A651" s="111"/>
    </row>
    <row r="652" spans="1:1">
      <c r="A652" s="111"/>
    </row>
    <row r="653" spans="1:1">
      <c r="A653" s="111"/>
    </row>
    <row r="654" spans="1:1">
      <c r="A654" s="111"/>
    </row>
    <row r="655" spans="1:1">
      <c r="A655" s="111"/>
    </row>
    <row r="656" spans="1:1">
      <c r="A656" s="111"/>
    </row>
    <row r="657" spans="1:1">
      <c r="A657" s="111"/>
    </row>
    <row r="658" spans="1:1">
      <c r="A658" s="111"/>
    </row>
    <row r="659" spans="1:1">
      <c r="A659" s="111"/>
    </row>
    <row r="660" spans="1:1">
      <c r="A660" s="111"/>
    </row>
    <row r="661" spans="1:1">
      <c r="A661" s="111"/>
    </row>
    <row r="662" spans="1:1">
      <c r="A662" s="111"/>
    </row>
    <row r="663" spans="1:1">
      <c r="A663" s="111"/>
    </row>
    <row r="664" spans="1:1">
      <c r="A664" s="111"/>
    </row>
    <row r="665" spans="1:1">
      <c r="A665" s="111"/>
    </row>
    <row r="666" spans="1:1">
      <c r="A666" s="111"/>
    </row>
    <row r="667" spans="1:1">
      <c r="A667" s="111"/>
    </row>
    <row r="668" spans="1:1">
      <c r="A668" s="111"/>
    </row>
    <row r="669" spans="1:1">
      <c r="A669" s="111"/>
    </row>
    <row r="670" spans="1:1">
      <c r="A670" s="111"/>
    </row>
    <row r="671" spans="1:1">
      <c r="A671" s="111"/>
    </row>
    <row r="672" spans="1:1">
      <c r="A672" s="111"/>
    </row>
    <row r="673" spans="1:1">
      <c r="A673" s="111"/>
    </row>
    <row r="674" spans="1:1">
      <c r="A674" s="111"/>
    </row>
    <row r="675" spans="1:1">
      <c r="A675" s="111"/>
    </row>
    <row r="676" spans="1:1">
      <c r="A676" s="111"/>
    </row>
    <row r="677" spans="1:1">
      <c r="A677" s="111"/>
    </row>
    <row r="678" spans="1:1">
      <c r="A678" s="111"/>
    </row>
    <row r="679" spans="1:1">
      <c r="A679" s="111"/>
    </row>
    <row r="680" spans="1:1">
      <c r="A680" s="111"/>
    </row>
    <row r="681" spans="1:1">
      <c r="A681" s="111"/>
    </row>
    <row r="682" spans="1:1">
      <c r="A682" s="111"/>
    </row>
    <row r="683" spans="1:1">
      <c r="A683" s="111"/>
    </row>
    <row r="684" spans="1:1">
      <c r="A684" s="111"/>
    </row>
    <row r="685" spans="1:1">
      <c r="A685" s="111"/>
    </row>
    <row r="686" spans="1:1">
      <c r="A686" s="111"/>
    </row>
    <row r="687" spans="1:1">
      <c r="A687" s="111"/>
    </row>
    <row r="688" spans="1:1">
      <c r="A688" s="111"/>
    </row>
    <row r="689" spans="1:1">
      <c r="A689" s="111"/>
    </row>
    <row r="690" spans="1:1">
      <c r="A690" s="111"/>
    </row>
    <row r="691" spans="1:1">
      <c r="A691" s="111"/>
    </row>
    <row r="692" spans="1:1">
      <c r="A692" s="111"/>
    </row>
    <row r="693" spans="1:1">
      <c r="A693" s="111"/>
    </row>
    <row r="694" spans="1:1">
      <c r="A694" s="111"/>
    </row>
    <row r="695" spans="1:1">
      <c r="A695" s="111"/>
    </row>
    <row r="696" spans="1:1">
      <c r="A696" s="111"/>
    </row>
    <row r="697" spans="1:1">
      <c r="A697" s="111"/>
    </row>
    <row r="698" spans="1:1">
      <c r="A698" s="111"/>
    </row>
    <row r="699" spans="1:1">
      <c r="A699" s="111"/>
    </row>
    <row r="700" spans="1:1">
      <c r="A700" s="111"/>
    </row>
    <row r="701" spans="1:1">
      <c r="A701" s="111"/>
    </row>
    <row r="702" spans="1:1">
      <c r="A702" s="111"/>
    </row>
    <row r="703" spans="1:1">
      <c r="A703" s="111"/>
    </row>
    <row r="704" spans="1:1">
      <c r="A704" s="111"/>
    </row>
    <row r="705" spans="1:1">
      <c r="A705" s="111"/>
    </row>
    <row r="706" spans="1:1">
      <c r="A706" s="111"/>
    </row>
    <row r="707" spans="1:1">
      <c r="A707" s="111"/>
    </row>
    <row r="708" spans="1:1">
      <c r="A708" s="111"/>
    </row>
    <row r="709" spans="1:1">
      <c r="A709" s="111"/>
    </row>
    <row r="710" spans="1:1">
      <c r="A710" s="111"/>
    </row>
    <row r="711" spans="1:1">
      <c r="A711" s="111"/>
    </row>
    <row r="712" spans="1:1">
      <c r="A712" s="111"/>
    </row>
    <row r="713" spans="1:1">
      <c r="A713" s="111"/>
    </row>
    <row r="714" spans="1:1">
      <c r="A714" s="111"/>
    </row>
    <row r="715" spans="1:1">
      <c r="A715" s="111"/>
    </row>
    <row r="716" spans="1:1">
      <c r="A716" s="111"/>
    </row>
    <row r="717" spans="1:1">
      <c r="A717" s="111"/>
    </row>
    <row r="718" spans="1:1">
      <c r="A718" s="111"/>
    </row>
    <row r="719" spans="1:1">
      <c r="A719" s="111"/>
    </row>
    <row r="720" spans="1:1">
      <c r="A720" s="111"/>
    </row>
    <row r="721" spans="1:1">
      <c r="A721" s="111"/>
    </row>
    <row r="722" spans="1:1">
      <c r="A722" s="111"/>
    </row>
    <row r="723" spans="1:1">
      <c r="A723" s="111"/>
    </row>
    <row r="724" spans="1:1">
      <c r="A724" s="111"/>
    </row>
    <row r="725" spans="1:1">
      <c r="A725" s="111"/>
    </row>
    <row r="726" spans="1:1">
      <c r="A726" s="111"/>
    </row>
    <row r="727" spans="1:1">
      <c r="A727" s="111"/>
    </row>
    <row r="728" spans="1:1">
      <c r="A728" s="111"/>
    </row>
    <row r="729" spans="1:1">
      <c r="A729" s="111"/>
    </row>
    <row r="730" spans="1:1">
      <c r="A730" s="111"/>
    </row>
    <row r="731" spans="1:1">
      <c r="A731" s="111"/>
    </row>
    <row r="732" spans="1:1">
      <c r="A732" s="111"/>
    </row>
    <row r="733" spans="1:1">
      <c r="A733" s="111"/>
    </row>
    <row r="734" spans="1:1">
      <c r="A734" s="111"/>
    </row>
    <row r="735" spans="1:1">
      <c r="A735" s="111"/>
    </row>
    <row r="736" spans="1:1">
      <c r="A736" s="111"/>
    </row>
    <row r="737" spans="1:1">
      <c r="A737" s="111"/>
    </row>
    <row r="738" spans="1:1">
      <c r="A738" s="111"/>
    </row>
    <row r="739" spans="1:1">
      <c r="A739" s="111"/>
    </row>
    <row r="740" spans="1:1">
      <c r="A740" s="111"/>
    </row>
    <row r="741" spans="1:1">
      <c r="A741" s="111"/>
    </row>
    <row r="742" spans="1:1">
      <c r="A742" s="111"/>
    </row>
    <row r="743" spans="1:1">
      <c r="A743" s="111"/>
    </row>
    <row r="744" spans="1:1">
      <c r="A744" s="111"/>
    </row>
    <row r="745" spans="1:1">
      <c r="A745" s="111"/>
    </row>
    <row r="746" spans="1:1">
      <c r="A746" s="111"/>
    </row>
    <row r="747" spans="1:1">
      <c r="A747" s="111"/>
    </row>
    <row r="748" spans="1:1">
      <c r="A748" s="111"/>
    </row>
    <row r="749" spans="1:1">
      <c r="A749" s="111"/>
    </row>
    <row r="750" spans="1:1">
      <c r="A750" s="111"/>
    </row>
    <row r="751" spans="1:1">
      <c r="A751" s="111"/>
    </row>
    <row r="752" spans="1:1">
      <c r="A752" s="111"/>
    </row>
    <row r="753" spans="1:1">
      <c r="A753" s="111"/>
    </row>
    <row r="754" spans="1:1">
      <c r="A754" s="111"/>
    </row>
    <row r="755" spans="1:1">
      <c r="A755" s="111"/>
    </row>
    <row r="756" spans="1:1">
      <c r="A756" s="111"/>
    </row>
    <row r="757" spans="1:1">
      <c r="A757" s="111"/>
    </row>
    <row r="758" spans="1:1">
      <c r="A758" s="111"/>
    </row>
    <row r="759" spans="1:1">
      <c r="A759" s="111"/>
    </row>
    <row r="760" spans="1:1">
      <c r="A760" s="111"/>
    </row>
    <row r="761" spans="1:1">
      <c r="A761" s="111"/>
    </row>
    <row r="762" spans="1:1">
      <c r="A762" s="111"/>
    </row>
    <row r="763" spans="1:1">
      <c r="A763" s="111"/>
    </row>
    <row r="764" spans="1:1">
      <c r="A764" s="111"/>
    </row>
    <row r="765" spans="1:1">
      <c r="A765" s="111"/>
    </row>
    <row r="766" spans="1:1">
      <c r="A766" s="111"/>
    </row>
    <row r="767" spans="1:1">
      <c r="A767" s="111"/>
    </row>
    <row r="768" spans="1:1">
      <c r="A768" s="111"/>
    </row>
    <row r="769" spans="1:1">
      <c r="A769" s="111"/>
    </row>
    <row r="770" spans="1:1">
      <c r="A770" s="111"/>
    </row>
    <row r="771" spans="1:1">
      <c r="A771" s="111"/>
    </row>
    <row r="772" spans="1:1">
      <c r="A772" s="111"/>
    </row>
    <row r="773" spans="1:1">
      <c r="A773" s="111"/>
    </row>
    <row r="774" spans="1:1">
      <c r="A774" s="111"/>
    </row>
    <row r="775" spans="1:1">
      <c r="A775" s="111"/>
    </row>
    <row r="776" spans="1:1">
      <c r="A776" s="111"/>
    </row>
    <row r="777" spans="1:1">
      <c r="A777" s="111"/>
    </row>
    <row r="778" spans="1:1">
      <c r="A778" s="111"/>
    </row>
    <row r="779" spans="1:1">
      <c r="A779" s="111"/>
    </row>
    <row r="780" spans="1:1">
      <c r="A780" s="111"/>
    </row>
    <row r="781" spans="1:1">
      <c r="A781" s="111"/>
    </row>
    <row r="782" spans="1:1">
      <c r="A782" s="111"/>
    </row>
    <row r="783" spans="1:1">
      <c r="A783" s="111"/>
    </row>
    <row r="784" spans="1:1">
      <c r="A784" s="111"/>
    </row>
    <row r="785" spans="1:1">
      <c r="A785" s="111"/>
    </row>
    <row r="786" spans="1:1">
      <c r="A786" s="111"/>
    </row>
    <row r="787" spans="1:1">
      <c r="A787" s="111"/>
    </row>
    <row r="788" spans="1:1">
      <c r="A788" s="111"/>
    </row>
    <row r="789" spans="1:1">
      <c r="A789" s="111"/>
    </row>
    <row r="790" spans="1:1">
      <c r="A790" s="111"/>
    </row>
    <row r="791" spans="1:1">
      <c r="A791" s="111"/>
    </row>
    <row r="792" spans="1:1">
      <c r="A792" s="111"/>
    </row>
    <row r="793" spans="1:1">
      <c r="A793" s="111"/>
    </row>
    <row r="794" spans="1:1">
      <c r="A794" s="111"/>
    </row>
    <row r="795" spans="1:1">
      <c r="A795" s="111"/>
    </row>
    <row r="796" spans="1:1">
      <c r="A796" s="111"/>
    </row>
    <row r="797" spans="1:1">
      <c r="A797" s="111"/>
    </row>
    <row r="798" spans="1:1">
      <c r="A798" s="111"/>
    </row>
    <row r="799" spans="1:1">
      <c r="A799" s="111"/>
    </row>
    <row r="800" spans="1:1">
      <c r="A800" s="111"/>
    </row>
    <row r="801" spans="1:1">
      <c r="A801" s="111"/>
    </row>
    <row r="802" spans="1:1">
      <c r="A802" s="111"/>
    </row>
    <row r="803" spans="1:1">
      <c r="A803" s="111"/>
    </row>
    <row r="804" spans="1:1">
      <c r="A804" s="111"/>
    </row>
    <row r="805" spans="1:1">
      <c r="A805" s="111"/>
    </row>
    <row r="806" spans="1:1">
      <c r="A806" s="111"/>
    </row>
    <row r="807" spans="1:1">
      <c r="A807" s="111"/>
    </row>
    <row r="808" spans="1:1">
      <c r="A808" s="111"/>
    </row>
    <row r="809" spans="1:1">
      <c r="A809" s="111"/>
    </row>
    <row r="810" spans="1:1">
      <c r="A810" s="111"/>
    </row>
    <row r="811" spans="1:1">
      <c r="A811" s="111"/>
    </row>
    <row r="812" spans="1:1">
      <c r="A812" s="111"/>
    </row>
    <row r="813" spans="1:1">
      <c r="A813" s="111"/>
    </row>
    <row r="814" spans="1:1">
      <c r="A814" s="111"/>
    </row>
    <row r="815" spans="1:1">
      <c r="A815" s="111"/>
    </row>
    <row r="816" spans="1:1">
      <c r="A816" s="111"/>
    </row>
    <row r="817" spans="1:1">
      <c r="A817" s="111"/>
    </row>
    <row r="818" spans="1:1">
      <c r="A818" s="111"/>
    </row>
    <row r="819" spans="1:1">
      <c r="A819" s="111"/>
    </row>
    <row r="820" spans="1:1">
      <c r="A820" s="111"/>
    </row>
    <row r="821" spans="1:1">
      <c r="A821" s="111"/>
    </row>
    <row r="822" spans="1:1">
      <c r="A822" s="111"/>
    </row>
    <row r="823" spans="1:1">
      <c r="A823" s="111"/>
    </row>
    <row r="824" spans="1:1">
      <c r="A824" s="111"/>
    </row>
    <row r="825" spans="1:1">
      <c r="A825" s="111"/>
    </row>
    <row r="826" spans="1:1">
      <c r="A826" s="111"/>
    </row>
    <row r="827" spans="1:1">
      <c r="A827" s="111"/>
    </row>
    <row r="828" spans="1:1">
      <c r="A828" s="111"/>
    </row>
    <row r="829" spans="1:1">
      <c r="A829" s="111"/>
    </row>
    <row r="830" spans="1:1">
      <c r="A830" s="111"/>
    </row>
    <row r="831" spans="1:1">
      <c r="A831" s="111"/>
    </row>
    <row r="832" spans="1:1">
      <c r="A832" s="111"/>
    </row>
    <row r="833" spans="1:1">
      <c r="A833" s="111"/>
    </row>
    <row r="834" spans="1:1">
      <c r="A834" s="111"/>
    </row>
    <row r="835" spans="1:1">
      <c r="A835" s="111"/>
    </row>
    <row r="836" spans="1:1">
      <c r="A836" s="111"/>
    </row>
    <row r="837" spans="1:1">
      <c r="A837" s="111"/>
    </row>
    <row r="838" spans="1:1">
      <c r="A838" s="111"/>
    </row>
    <row r="839" spans="1:1">
      <c r="A839" s="111"/>
    </row>
    <row r="840" spans="1:1">
      <c r="A840" s="111"/>
    </row>
    <row r="841" spans="1:1">
      <c r="A841" s="111"/>
    </row>
    <row r="842" spans="1:1">
      <c r="A842" s="111"/>
    </row>
    <row r="843" spans="1:1">
      <c r="A843" s="111"/>
    </row>
    <row r="844" spans="1:1">
      <c r="A844" s="111"/>
    </row>
    <row r="845" spans="1:1">
      <c r="A845" s="111"/>
    </row>
    <row r="846" spans="1:1">
      <c r="A846" s="111"/>
    </row>
    <row r="847" spans="1:1">
      <c r="A847" s="111"/>
    </row>
    <row r="848" spans="1:1">
      <c r="A848" s="111"/>
    </row>
    <row r="849" spans="1:1">
      <c r="A849" s="111"/>
    </row>
    <row r="850" spans="1:1">
      <c r="A850" s="111"/>
    </row>
    <row r="851" spans="1:1">
      <c r="A851" s="111"/>
    </row>
    <row r="852" spans="1:1">
      <c r="A852" s="111"/>
    </row>
    <row r="853" spans="1:1">
      <c r="A853" s="111"/>
    </row>
    <row r="854" spans="1:1">
      <c r="A854" s="111"/>
    </row>
    <row r="855" spans="1:1">
      <c r="A855" s="111"/>
    </row>
    <row r="856" spans="1:1">
      <c r="A856" s="111"/>
    </row>
    <row r="857" spans="1:1">
      <c r="A857" s="111"/>
    </row>
    <row r="858" spans="1:1">
      <c r="A858" s="111"/>
    </row>
    <row r="859" spans="1:1">
      <c r="A859" s="111"/>
    </row>
    <row r="860" spans="1:1">
      <c r="A860" s="111"/>
    </row>
    <row r="861" spans="1:1">
      <c r="A861" s="111"/>
    </row>
    <row r="862" spans="1:1">
      <c r="A862" s="111"/>
    </row>
    <row r="863" spans="1:1">
      <c r="A863" s="111"/>
    </row>
    <row r="864" spans="1:1">
      <c r="A864" s="111"/>
    </row>
    <row r="865" spans="1:1">
      <c r="A865" s="111"/>
    </row>
    <row r="866" spans="1:1">
      <c r="A866" s="111"/>
    </row>
    <row r="867" spans="1:1">
      <c r="A867" s="111"/>
    </row>
    <row r="868" spans="1:1">
      <c r="A868" s="111"/>
    </row>
    <row r="869" spans="1:1">
      <c r="A869" s="111"/>
    </row>
    <row r="870" spans="1:1">
      <c r="A870" s="111"/>
    </row>
    <row r="871" spans="1:1">
      <c r="A871" s="111"/>
    </row>
    <row r="872" spans="1:1">
      <c r="A872" s="111"/>
    </row>
    <row r="873" spans="1:1">
      <c r="A873" s="111"/>
    </row>
    <row r="874" spans="1:1">
      <c r="A874" s="111"/>
    </row>
    <row r="875" spans="1:1">
      <c r="A875" s="111"/>
    </row>
    <row r="876" spans="1:1">
      <c r="A876" s="111"/>
    </row>
    <row r="877" spans="1:1">
      <c r="A877" s="111"/>
    </row>
    <row r="878" spans="1:1">
      <c r="A878" s="111"/>
    </row>
    <row r="879" spans="1:1">
      <c r="A879" s="111"/>
    </row>
    <row r="880" spans="1:1">
      <c r="A880" s="111"/>
    </row>
    <row r="881" spans="1:1">
      <c r="A881" s="111"/>
    </row>
    <row r="882" spans="1:1">
      <c r="A882" s="111"/>
    </row>
    <row r="883" spans="1:1">
      <c r="A883" s="111"/>
    </row>
    <row r="884" spans="1:1">
      <c r="A884" s="111"/>
    </row>
    <row r="885" spans="1:1">
      <c r="A885" s="111"/>
    </row>
    <row r="886" spans="1:1">
      <c r="A886" s="111"/>
    </row>
    <row r="887" spans="1:1">
      <c r="A887" s="111"/>
    </row>
    <row r="888" spans="1:1">
      <c r="A888" s="111"/>
    </row>
    <row r="889" spans="1:1">
      <c r="A889" s="111"/>
    </row>
    <row r="890" spans="1:1">
      <c r="A890" s="111"/>
    </row>
    <row r="891" spans="1:1">
      <c r="A891" s="111"/>
    </row>
    <row r="892" spans="1:1">
      <c r="A892" s="111"/>
    </row>
    <row r="893" spans="1:1">
      <c r="A893" s="111"/>
    </row>
    <row r="894" spans="1:1">
      <c r="A894" s="111"/>
    </row>
    <row r="895" spans="1:1">
      <c r="A895" s="111"/>
    </row>
    <row r="896" spans="1:1">
      <c r="A896" s="111"/>
    </row>
    <row r="897" spans="1:1">
      <c r="A897" s="111"/>
    </row>
    <row r="898" spans="1:1">
      <c r="A898" s="111"/>
    </row>
    <row r="899" spans="1:1">
      <c r="A899" s="111"/>
    </row>
    <row r="900" spans="1:1">
      <c r="A900" s="111"/>
    </row>
    <row r="901" spans="1:1">
      <c r="A901" s="111"/>
    </row>
    <row r="902" spans="1:1">
      <c r="A902" s="111"/>
    </row>
    <row r="903" spans="1:1">
      <c r="A903" s="111"/>
    </row>
    <row r="904" spans="1:1">
      <c r="A904" s="111"/>
    </row>
    <row r="905" spans="1:1">
      <c r="A905" s="111"/>
    </row>
    <row r="906" spans="1:1">
      <c r="A906" s="111"/>
    </row>
    <row r="907" spans="1:1">
      <c r="A907" s="111"/>
    </row>
    <row r="908" spans="1:1">
      <c r="A908" s="111"/>
    </row>
    <row r="909" spans="1:1">
      <c r="A909" s="111"/>
    </row>
    <row r="910" spans="1:1">
      <c r="A910" s="111"/>
    </row>
    <row r="911" spans="1:1">
      <c r="A911" s="111"/>
    </row>
    <row r="912" spans="1:1">
      <c r="A912" s="111"/>
    </row>
    <row r="913" spans="1:1">
      <c r="A913" s="111"/>
    </row>
    <row r="914" spans="1:1">
      <c r="A914" s="111"/>
    </row>
    <row r="915" spans="1:1">
      <c r="A915" s="111"/>
    </row>
    <row r="916" spans="1:1">
      <c r="A916" s="111"/>
    </row>
    <row r="917" spans="1:1">
      <c r="A917" s="111"/>
    </row>
    <row r="918" spans="1:1">
      <c r="A918" s="111"/>
    </row>
    <row r="919" spans="1:1">
      <c r="A919" s="111"/>
    </row>
    <row r="920" spans="1:1">
      <c r="A920" s="111"/>
    </row>
    <row r="921" spans="1:1">
      <c r="A921" s="111"/>
    </row>
    <row r="922" spans="1:1">
      <c r="A922" s="111"/>
    </row>
    <row r="923" spans="1:1">
      <c r="A923" s="111"/>
    </row>
    <row r="924" spans="1:1">
      <c r="A924" s="111"/>
    </row>
    <row r="925" spans="1:1">
      <c r="A925" s="111"/>
    </row>
    <row r="926" spans="1:1">
      <c r="A926" s="111"/>
    </row>
    <row r="927" spans="1:1">
      <c r="A927" s="111"/>
    </row>
    <row r="928" spans="1:1">
      <c r="A928" s="111"/>
    </row>
    <row r="929" spans="1:1">
      <c r="A929" s="111"/>
    </row>
    <row r="930" spans="1:1">
      <c r="A930" s="111"/>
    </row>
    <row r="931" spans="1:1">
      <c r="A931" s="111"/>
    </row>
    <row r="932" spans="1:1">
      <c r="A932" s="111"/>
    </row>
    <row r="933" spans="1:1">
      <c r="A933" s="111"/>
    </row>
    <row r="934" spans="1:1">
      <c r="A934" s="111"/>
    </row>
    <row r="935" spans="1:1">
      <c r="A935" s="111"/>
    </row>
    <row r="936" spans="1:1">
      <c r="A936" s="111"/>
    </row>
    <row r="937" spans="1:1">
      <c r="A937" s="111"/>
    </row>
    <row r="938" spans="1:1">
      <c r="A938" s="111"/>
    </row>
    <row r="939" spans="1:1">
      <c r="A939" s="111"/>
    </row>
    <row r="940" spans="1:1">
      <c r="A940" s="111"/>
    </row>
    <row r="941" spans="1:1">
      <c r="A941" s="111"/>
    </row>
    <row r="942" spans="1:1">
      <c r="A942" s="111"/>
    </row>
    <row r="943" spans="1:1">
      <c r="A943" s="111"/>
    </row>
    <row r="944" spans="1:1">
      <c r="A944" s="111"/>
    </row>
    <row r="945" spans="1:1">
      <c r="A945" s="111"/>
    </row>
    <row r="946" spans="1:1">
      <c r="A946" s="111"/>
    </row>
    <row r="947" spans="1:1">
      <c r="A947" s="111"/>
    </row>
    <row r="948" spans="1:1">
      <c r="A948" s="111"/>
    </row>
    <row r="949" spans="1:1">
      <c r="A949" s="111"/>
    </row>
    <row r="950" spans="1:1">
      <c r="A950" s="111"/>
    </row>
    <row r="951" spans="1:1">
      <c r="A951" s="111"/>
    </row>
    <row r="952" spans="1:1">
      <c r="A952" s="111"/>
    </row>
    <row r="953" spans="1:1">
      <c r="A953" s="111"/>
    </row>
    <row r="954" spans="1:1">
      <c r="A954" s="111"/>
    </row>
    <row r="955" spans="1:1">
      <c r="A955" s="111"/>
    </row>
    <row r="956" spans="1:1">
      <c r="A956" s="111"/>
    </row>
    <row r="957" spans="1:1">
      <c r="A957" s="111"/>
    </row>
    <row r="958" spans="1:1">
      <c r="A958" s="111"/>
    </row>
    <row r="959" spans="1:1">
      <c r="A959" s="111"/>
    </row>
    <row r="960" spans="1:1">
      <c r="A960" s="111"/>
    </row>
    <row r="961" spans="1:1">
      <c r="A961" s="111"/>
    </row>
    <row r="962" spans="1:1">
      <c r="A962" s="111"/>
    </row>
    <row r="963" spans="1:1">
      <c r="A963" s="111"/>
    </row>
    <row r="964" spans="1:1">
      <c r="A964" s="111"/>
    </row>
    <row r="965" spans="1:1">
      <c r="A965" s="111"/>
    </row>
    <row r="966" spans="1:1">
      <c r="A966" s="111"/>
    </row>
    <row r="967" spans="1:1">
      <c r="A967" s="111"/>
    </row>
    <row r="968" spans="1:1">
      <c r="A968" s="111"/>
    </row>
    <row r="969" spans="1:1">
      <c r="A969" s="111"/>
    </row>
    <row r="970" spans="1:1">
      <c r="A970" s="111"/>
    </row>
    <row r="971" spans="1:1">
      <c r="A971" s="111"/>
    </row>
    <row r="972" spans="1:1">
      <c r="A972" s="111"/>
    </row>
    <row r="973" spans="1:1">
      <c r="A973" s="111"/>
    </row>
    <row r="974" spans="1:1">
      <c r="A974" s="111"/>
    </row>
    <row r="975" spans="1:1">
      <c r="A975" s="111"/>
    </row>
    <row r="976" spans="1:1">
      <c r="A976" s="111"/>
    </row>
    <row r="977" spans="1:1">
      <c r="A977" s="111"/>
    </row>
    <row r="978" spans="1:1">
      <c r="A978" s="111"/>
    </row>
    <row r="979" spans="1:1">
      <c r="A979" s="111"/>
    </row>
    <row r="980" spans="1:1">
      <c r="A980" s="111"/>
    </row>
    <row r="981" spans="1:1">
      <c r="A981" s="111"/>
    </row>
    <row r="982" spans="1:1">
      <c r="A982" s="111"/>
    </row>
    <row r="983" spans="1:1">
      <c r="A983" s="111"/>
    </row>
    <row r="984" spans="1:1">
      <c r="A984" s="111"/>
    </row>
    <row r="985" spans="1:1">
      <c r="A985" s="111"/>
    </row>
    <row r="986" spans="1:1">
      <c r="A986" s="111"/>
    </row>
    <row r="987" spans="1:1">
      <c r="A987" s="111"/>
    </row>
    <row r="988" spans="1:1">
      <c r="A988" s="111"/>
    </row>
    <row r="989" spans="1:1">
      <c r="A989" s="111"/>
    </row>
    <row r="990" spans="1:1">
      <c r="A990" s="111"/>
    </row>
    <row r="991" spans="1:1">
      <c r="A991" s="111"/>
    </row>
    <row r="992" spans="1:1">
      <c r="A992" s="111"/>
    </row>
    <row r="993" spans="1:1">
      <c r="A993" s="111"/>
    </row>
    <row r="994" spans="1:1">
      <c r="A994" s="111"/>
    </row>
    <row r="995" spans="1:1">
      <c r="A995" s="111"/>
    </row>
    <row r="996" spans="1:1">
      <c r="A996" s="111"/>
    </row>
    <row r="997" spans="1:1">
      <c r="A997" s="111"/>
    </row>
    <row r="998" spans="1:1">
      <c r="A998" s="111"/>
    </row>
    <row r="999" spans="1:1">
      <c r="A999" s="111"/>
    </row>
    <row r="1000" spans="1:1">
      <c r="A1000" s="111"/>
    </row>
    <row r="1001" spans="1:1">
      <c r="A1001" s="111"/>
    </row>
    <row r="1002" spans="1:1">
      <c r="A1002" s="111"/>
    </row>
    <row r="1003" spans="1:1">
      <c r="A1003" s="111"/>
    </row>
    <row r="1004" spans="1:1">
      <c r="A1004" s="111"/>
    </row>
    <row r="1005" spans="1:1">
      <c r="A1005" s="111"/>
    </row>
    <row r="1006" spans="1:1">
      <c r="A1006" s="111"/>
    </row>
    <row r="1007" spans="1:1">
      <c r="A1007" s="111"/>
    </row>
    <row r="1008" spans="1:1">
      <c r="A1008" s="111"/>
    </row>
    <row r="1009" spans="1:1">
      <c r="A1009" s="111"/>
    </row>
    <row r="1010" spans="1:1">
      <c r="A1010" s="111"/>
    </row>
    <row r="1011" spans="1:1">
      <c r="A1011" s="111"/>
    </row>
    <row r="1012" spans="1:1">
      <c r="A1012" s="111"/>
    </row>
    <row r="1013" spans="1:1">
      <c r="A1013" s="111"/>
    </row>
    <row r="1014" spans="1:1">
      <c r="A1014" s="111"/>
    </row>
    <row r="1015" spans="1:1">
      <c r="A1015" s="111"/>
    </row>
    <row r="1016" spans="1:1">
      <c r="A1016" s="111"/>
    </row>
    <row r="1017" spans="1:1">
      <c r="A1017" s="111"/>
    </row>
    <row r="1018" spans="1:1">
      <c r="A1018" s="111"/>
    </row>
    <row r="1019" spans="1:1">
      <c r="A1019" s="111"/>
    </row>
    <row r="1020" spans="1:1">
      <c r="A1020" s="111"/>
    </row>
    <row r="1021" spans="1:1">
      <c r="A1021" s="111"/>
    </row>
    <row r="1022" spans="1:1">
      <c r="A1022" s="111"/>
    </row>
    <row r="1023" spans="1:1">
      <c r="A1023" s="111"/>
    </row>
    <row r="1024" spans="1:1">
      <c r="A1024" s="111"/>
    </row>
    <row r="1025" spans="1:1">
      <c r="A1025" s="111"/>
    </row>
    <row r="1026" spans="1:1">
      <c r="A1026" s="111"/>
    </row>
    <row r="1027" spans="1:1">
      <c r="A1027" s="111"/>
    </row>
    <row r="1028" spans="1:1">
      <c r="A1028" s="111"/>
    </row>
    <row r="1029" spans="1:1">
      <c r="A1029" s="111"/>
    </row>
    <row r="1030" spans="1:1">
      <c r="A1030" s="111"/>
    </row>
    <row r="1031" spans="1:1">
      <c r="A1031" s="111"/>
    </row>
    <row r="1032" spans="1:1">
      <c r="A1032" s="111"/>
    </row>
    <row r="1033" spans="1:1">
      <c r="A1033" s="111"/>
    </row>
    <row r="1034" spans="1:1">
      <c r="A1034" s="111"/>
    </row>
    <row r="1035" spans="1:1">
      <c r="A1035" s="111"/>
    </row>
    <row r="1036" spans="1:1">
      <c r="A1036" s="111"/>
    </row>
    <row r="1037" spans="1:1">
      <c r="A1037" s="111"/>
    </row>
    <row r="1038" spans="1:1">
      <c r="A1038" s="111"/>
    </row>
    <row r="1039" spans="1:1">
      <c r="A1039" s="111"/>
    </row>
    <row r="1040" spans="1:1">
      <c r="A1040" s="111"/>
    </row>
    <row r="1041" spans="1:1">
      <c r="A1041" s="111"/>
    </row>
    <row r="1042" spans="1:1">
      <c r="A1042" s="111"/>
    </row>
    <row r="1043" spans="1:1">
      <c r="A1043" s="111"/>
    </row>
    <row r="1044" spans="1:1">
      <c r="A1044" s="111"/>
    </row>
    <row r="1045" spans="1:1">
      <c r="A1045" s="111"/>
    </row>
    <row r="1046" spans="1:1">
      <c r="A1046" s="111"/>
    </row>
    <row r="1047" spans="1:1">
      <c r="A1047" s="111"/>
    </row>
    <row r="1048" spans="1:1">
      <c r="A1048" s="111"/>
    </row>
    <row r="1049" spans="1:1">
      <c r="A1049" s="111"/>
    </row>
    <row r="1050" spans="1:1">
      <c r="A1050" s="111"/>
    </row>
    <row r="1051" spans="1:1">
      <c r="A1051" s="111"/>
    </row>
    <row r="1052" spans="1:1">
      <c r="A1052" s="111"/>
    </row>
    <row r="1053" spans="1:1">
      <c r="A1053" s="111"/>
    </row>
    <row r="1054" spans="1:1">
      <c r="A1054" s="111"/>
    </row>
    <row r="1055" spans="1:1">
      <c r="A1055" s="111"/>
    </row>
    <row r="1056" spans="1:1">
      <c r="A1056" s="111"/>
    </row>
    <row r="1057" spans="1:1">
      <c r="A1057" s="111"/>
    </row>
    <row r="1058" spans="1:1">
      <c r="A1058" s="111"/>
    </row>
    <row r="1059" spans="1:1">
      <c r="A1059" s="111"/>
    </row>
    <row r="1060" spans="1:1">
      <c r="A1060" s="111"/>
    </row>
    <row r="1061" spans="1:1">
      <c r="A1061" s="111"/>
    </row>
    <row r="1062" spans="1:1">
      <c r="A1062" s="111"/>
    </row>
    <row r="1063" spans="1:1">
      <c r="A1063" s="111"/>
    </row>
    <row r="1064" spans="1:1">
      <c r="A1064" s="111"/>
    </row>
    <row r="1065" spans="1:1">
      <c r="A1065" s="111"/>
    </row>
    <row r="1066" spans="1:1">
      <c r="A1066" s="111"/>
    </row>
    <row r="1067" spans="1:1">
      <c r="A1067" s="111"/>
    </row>
    <row r="1068" spans="1:1">
      <c r="A1068" s="111"/>
    </row>
    <row r="1069" spans="1:1">
      <c r="A1069" s="111"/>
    </row>
    <row r="1070" spans="1:1">
      <c r="A1070" s="111"/>
    </row>
    <row r="1071" spans="1:1">
      <c r="A1071" s="111"/>
    </row>
    <row r="1072" spans="1:1">
      <c r="A1072" s="111"/>
    </row>
    <row r="1073" spans="1:1">
      <c r="A1073" s="111"/>
    </row>
    <row r="1074" spans="1:1">
      <c r="A1074" s="111"/>
    </row>
    <row r="1075" spans="1:1">
      <c r="A1075" s="111"/>
    </row>
    <row r="1076" spans="1:1">
      <c r="A1076" s="111"/>
    </row>
    <row r="1077" spans="1:1">
      <c r="A1077" s="111"/>
    </row>
    <row r="1078" spans="1:1">
      <c r="A1078" s="111"/>
    </row>
    <row r="1079" spans="1:1">
      <c r="A1079" s="111"/>
    </row>
    <row r="1080" spans="1:1">
      <c r="A1080" s="111"/>
    </row>
    <row r="1081" spans="1:1">
      <c r="A1081" s="111"/>
    </row>
    <row r="1082" spans="1:1">
      <c r="A1082" s="111"/>
    </row>
    <row r="1083" spans="1:1">
      <c r="A1083" s="111"/>
    </row>
    <row r="1084" spans="1:1">
      <c r="A1084" s="111"/>
    </row>
    <row r="1085" spans="1:1">
      <c r="A1085" s="111"/>
    </row>
    <row r="1086" spans="1:1">
      <c r="A1086" s="111"/>
    </row>
    <row r="1087" spans="1:1">
      <c r="A1087" s="111"/>
    </row>
    <row r="1088" spans="1:1">
      <c r="A1088" s="111"/>
    </row>
    <row r="1089" spans="1:1">
      <c r="A1089" s="111"/>
    </row>
    <row r="1090" spans="1:1">
      <c r="A1090" s="111"/>
    </row>
    <row r="1091" spans="1:1">
      <c r="A1091" s="111"/>
    </row>
    <row r="1092" spans="1:1">
      <c r="A1092" s="111"/>
    </row>
    <row r="1093" spans="1:1">
      <c r="A1093" s="111"/>
    </row>
    <row r="1094" spans="1:1">
      <c r="A1094" s="111"/>
    </row>
    <row r="1095" spans="1:1">
      <c r="A1095" s="111"/>
    </row>
    <row r="1096" spans="1:1">
      <c r="A1096" s="111"/>
    </row>
    <row r="1097" spans="1:1">
      <c r="A1097" s="111"/>
    </row>
    <row r="1098" spans="1:1">
      <c r="A1098" s="111"/>
    </row>
    <row r="1099" spans="1:1">
      <c r="A1099" s="111"/>
    </row>
    <row r="1100" spans="1:1">
      <c r="A1100" s="111"/>
    </row>
    <row r="1101" spans="1:1">
      <c r="A1101" s="111"/>
    </row>
    <row r="1102" spans="1:1">
      <c r="A1102" s="111"/>
    </row>
    <row r="1103" spans="1:1">
      <c r="A1103" s="111"/>
    </row>
    <row r="1104" spans="1:1">
      <c r="A1104" s="111"/>
    </row>
    <row r="1105" spans="1:1">
      <c r="A1105" s="111"/>
    </row>
    <row r="1106" spans="1:1">
      <c r="A1106" s="111"/>
    </row>
    <row r="1107" spans="1:1">
      <c r="A1107" s="111"/>
    </row>
    <row r="1108" spans="1:1">
      <c r="A1108" s="111"/>
    </row>
    <row r="1109" spans="1:1">
      <c r="A1109" s="111"/>
    </row>
    <row r="1110" spans="1:1">
      <c r="A1110" s="111"/>
    </row>
    <row r="1111" spans="1:1">
      <c r="A1111" s="111"/>
    </row>
    <row r="1112" spans="1:1">
      <c r="A1112" s="111"/>
    </row>
    <row r="1113" spans="1:1">
      <c r="A1113" s="111"/>
    </row>
    <row r="1114" spans="1:1">
      <c r="A1114" s="111"/>
    </row>
    <row r="1115" spans="1:1">
      <c r="A1115" s="111"/>
    </row>
    <row r="1116" spans="1:1">
      <c r="A1116" s="111"/>
    </row>
    <row r="1117" spans="1:1">
      <c r="A1117" s="111"/>
    </row>
    <row r="1118" spans="1:1">
      <c r="A1118" s="111"/>
    </row>
    <row r="1119" spans="1:1">
      <c r="A1119" s="111"/>
    </row>
    <row r="1120" spans="1:1">
      <c r="A1120" s="111"/>
    </row>
    <row r="1121" spans="1:1">
      <c r="A1121" s="111"/>
    </row>
    <row r="1122" spans="1:1">
      <c r="A1122" s="111"/>
    </row>
    <row r="1123" spans="1:1">
      <c r="A1123" s="111"/>
    </row>
    <row r="1124" spans="1:1">
      <c r="A1124" s="111"/>
    </row>
    <row r="1125" spans="1:1">
      <c r="A1125" s="111"/>
    </row>
    <row r="1126" spans="1:1">
      <c r="A1126" s="111"/>
    </row>
    <row r="1127" spans="1:1">
      <c r="A1127" s="111"/>
    </row>
    <row r="1128" spans="1:1">
      <c r="A1128" s="111"/>
    </row>
    <row r="1129" spans="1:1">
      <c r="A1129" s="111"/>
    </row>
    <row r="1130" spans="1:1">
      <c r="A1130" s="111"/>
    </row>
    <row r="1131" spans="1:1">
      <c r="A1131" s="111"/>
    </row>
    <row r="1132" spans="1:1">
      <c r="A1132" s="111"/>
    </row>
    <row r="1133" spans="1:1">
      <c r="A1133" s="111"/>
    </row>
    <row r="1134" spans="1:1">
      <c r="A1134" s="111"/>
    </row>
    <row r="1135" spans="1:1">
      <c r="A1135" s="111"/>
    </row>
    <row r="1136" spans="1:1">
      <c r="A1136" s="111"/>
    </row>
    <row r="1137" spans="1:1">
      <c r="A1137" s="111"/>
    </row>
    <row r="1138" spans="1:1">
      <c r="A1138" s="111"/>
    </row>
    <row r="1139" spans="1:1">
      <c r="A1139" s="111"/>
    </row>
    <row r="1140" spans="1:1">
      <c r="A1140" s="111"/>
    </row>
    <row r="1141" spans="1:1">
      <c r="A1141" s="111"/>
    </row>
    <row r="1142" spans="1:1">
      <c r="A1142" s="111"/>
    </row>
    <row r="1143" spans="1:1">
      <c r="A1143" s="111"/>
    </row>
    <row r="1144" spans="1:1">
      <c r="A1144" s="111"/>
    </row>
    <row r="1145" spans="1:1">
      <c r="A1145" s="111"/>
    </row>
    <row r="1146" spans="1:1">
      <c r="A1146" s="111"/>
    </row>
    <row r="1147" spans="1:1">
      <c r="A1147" s="111"/>
    </row>
    <row r="1148" spans="1:1">
      <c r="A1148" s="111"/>
    </row>
    <row r="1149" spans="1:1">
      <c r="A1149" s="111"/>
    </row>
    <row r="1150" spans="1:1">
      <c r="A1150" s="111"/>
    </row>
    <row r="1151" spans="1:1">
      <c r="A1151" s="111"/>
    </row>
    <row r="1152" spans="1:1">
      <c r="A1152" s="111"/>
    </row>
    <row r="1153" spans="1:1">
      <c r="A1153" s="111"/>
    </row>
    <row r="1154" spans="1:1">
      <c r="A1154" s="111"/>
    </row>
    <row r="1155" spans="1:1">
      <c r="A1155" s="111"/>
    </row>
    <row r="1156" spans="1:1">
      <c r="A1156" s="111"/>
    </row>
    <row r="1157" spans="1:1">
      <c r="A1157" s="111"/>
    </row>
    <row r="1158" spans="1:1">
      <c r="A1158" s="111"/>
    </row>
    <row r="1159" spans="1:1">
      <c r="A1159" s="111"/>
    </row>
    <row r="1160" spans="1:1">
      <c r="A1160" s="111"/>
    </row>
    <row r="1161" spans="1:1">
      <c r="A1161" s="111"/>
    </row>
    <row r="1162" spans="1:1">
      <c r="A1162" s="111"/>
    </row>
    <row r="1163" spans="1:1">
      <c r="A1163" s="111"/>
    </row>
    <row r="1164" spans="1:1">
      <c r="A1164" s="111"/>
    </row>
    <row r="1165" spans="1:1">
      <c r="A1165" s="111"/>
    </row>
    <row r="1166" spans="1:1">
      <c r="A1166" s="111"/>
    </row>
    <row r="1167" spans="1:1">
      <c r="A1167" s="111"/>
    </row>
    <row r="1168" spans="1:1">
      <c r="A1168" s="111"/>
    </row>
    <row r="1169" spans="1:1">
      <c r="A1169" s="111"/>
    </row>
    <row r="1170" spans="1:1">
      <c r="A1170" s="111"/>
    </row>
    <row r="1171" spans="1:1">
      <c r="A1171" s="111"/>
    </row>
    <row r="1172" spans="1:1">
      <c r="A1172" s="111"/>
    </row>
    <row r="1173" spans="1:1">
      <c r="A1173" s="111"/>
    </row>
    <row r="1174" spans="1:1">
      <c r="A1174" s="111"/>
    </row>
    <row r="1175" spans="1:1">
      <c r="A1175" s="111"/>
    </row>
    <row r="1176" spans="1:1">
      <c r="A1176" s="111"/>
    </row>
    <row r="1177" spans="1:1">
      <c r="A1177" s="111"/>
    </row>
    <row r="1178" spans="1:1">
      <c r="A1178" s="111"/>
    </row>
    <row r="1179" spans="1:1">
      <c r="A1179" s="111"/>
    </row>
    <row r="1180" spans="1:1">
      <c r="A1180" s="111"/>
    </row>
    <row r="1181" spans="1:1">
      <c r="A1181" s="111"/>
    </row>
    <row r="1182" spans="1:1">
      <c r="A1182" s="111"/>
    </row>
    <row r="1183" spans="1:1">
      <c r="A1183" s="111"/>
    </row>
    <row r="1184" spans="1:1">
      <c r="A1184" s="111"/>
    </row>
    <row r="1185" spans="1:1">
      <c r="A1185" s="111"/>
    </row>
    <row r="1186" spans="1:1">
      <c r="A1186" s="111"/>
    </row>
    <row r="1187" spans="1:1">
      <c r="A1187" s="111"/>
    </row>
    <row r="1188" spans="1:1">
      <c r="A1188" s="111"/>
    </row>
    <row r="1189" spans="1:1">
      <c r="A1189" s="111"/>
    </row>
    <row r="1190" spans="1:1">
      <c r="A1190" s="111"/>
    </row>
    <row r="1191" spans="1:1">
      <c r="A1191" s="111"/>
    </row>
    <row r="1192" spans="1:1">
      <c r="A1192" s="111"/>
    </row>
    <row r="1193" spans="1:1">
      <c r="A1193" s="111"/>
    </row>
    <row r="1194" spans="1:1">
      <c r="A1194" s="111"/>
    </row>
    <row r="1195" spans="1:1">
      <c r="A1195" s="111"/>
    </row>
    <row r="1196" spans="1:1">
      <c r="A1196" s="111"/>
    </row>
    <row r="1197" spans="1:1">
      <c r="A1197" s="111"/>
    </row>
    <row r="1198" spans="1:1">
      <c r="A1198" s="111"/>
    </row>
    <row r="1199" spans="1:1">
      <c r="A1199" s="111"/>
    </row>
    <row r="1200" spans="1:1">
      <c r="A1200" s="111"/>
    </row>
    <row r="1201" spans="1:1">
      <c r="A1201" s="111"/>
    </row>
    <row r="1202" spans="1:1">
      <c r="A1202" s="111"/>
    </row>
    <row r="1203" spans="1:1">
      <c r="A1203" s="111"/>
    </row>
    <row r="1204" spans="1:1">
      <c r="A1204" s="111"/>
    </row>
    <row r="1205" spans="1:1">
      <c r="A1205" s="111"/>
    </row>
    <row r="1206" spans="1:1">
      <c r="A1206" s="111"/>
    </row>
    <row r="1207" spans="1:1">
      <c r="A1207" s="111"/>
    </row>
    <row r="1208" spans="1:1">
      <c r="A1208" s="111"/>
    </row>
    <row r="1209" spans="1:1">
      <c r="A1209" s="111"/>
    </row>
    <row r="1210" spans="1:1">
      <c r="A1210" s="111"/>
    </row>
    <row r="1211" spans="1:1">
      <c r="A1211" s="111"/>
    </row>
    <row r="1212" spans="1:1">
      <c r="A1212" s="111"/>
    </row>
    <row r="1213" spans="1:1">
      <c r="A1213" s="111"/>
    </row>
    <row r="1214" spans="1:1">
      <c r="A1214" s="111"/>
    </row>
    <row r="1215" spans="1:1">
      <c r="A1215" s="111"/>
    </row>
    <row r="1216" spans="1:1">
      <c r="A1216" s="111"/>
    </row>
    <row r="1217" spans="1:1">
      <c r="A1217" s="111"/>
    </row>
    <row r="1218" spans="1:1">
      <c r="A1218" s="111"/>
    </row>
    <row r="1219" spans="1:1">
      <c r="A1219" s="111"/>
    </row>
    <row r="1220" spans="1:1">
      <c r="A1220" s="111"/>
    </row>
    <row r="1221" spans="1:1">
      <c r="A1221" s="111"/>
    </row>
    <row r="1222" spans="1:1">
      <c r="A1222" s="111"/>
    </row>
    <row r="1223" spans="1:1">
      <c r="A1223" s="111"/>
    </row>
    <row r="1224" spans="1:1">
      <c r="A1224" s="111"/>
    </row>
    <row r="1225" spans="1:1">
      <c r="A1225" s="111"/>
    </row>
    <row r="1226" spans="1:1">
      <c r="A1226" s="111"/>
    </row>
    <row r="1227" spans="1:1">
      <c r="A1227" s="111"/>
    </row>
    <row r="1228" spans="1:1">
      <c r="A1228" s="111"/>
    </row>
    <row r="1229" spans="1:1">
      <c r="A1229" s="111"/>
    </row>
    <row r="1230" spans="1:1">
      <c r="A1230" s="111"/>
    </row>
    <row r="1231" spans="1:1">
      <c r="A1231" s="111"/>
    </row>
    <row r="1232" spans="1:1">
      <c r="A1232" s="111"/>
    </row>
    <row r="1233" spans="1:1">
      <c r="A1233" s="111"/>
    </row>
    <row r="1234" spans="1:1">
      <c r="A1234" s="111"/>
    </row>
    <row r="1235" spans="1:1">
      <c r="A1235" s="111"/>
    </row>
    <row r="1236" spans="1:1">
      <c r="A1236" s="111"/>
    </row>
    <row r="1237" spans="1:1">
      <c r="A1237" s="111"/>
    </row>
    <row r="1238" spans="1:1">
      <c r="A1238" s="111"/>
    </row>
    <row r="1239" spans="1:1">
      <c r="A1239" s="111"/>
    </row>
    <row r="1240" spans="1:1">
      <c r="A1240" s="111"/>
    </row>
    <row r="1241" spans="1:1">
      <c r="A1241" s="111"/>
    </row>
    <row r="1242" spans="1:1">
      <c r="A1242" s="111"/>
    </row>
    <row r="1243" spans="1:1">
      <c r="A1243" s="111"/>
    </row>
    <row r="1244" spans="1:1">
      <c r="A1244" s="111"/>
    </row>
    <row r="1245" spans="1:1">
      <c r="A1245" s="111"/>
    </row>
    <row r="1246" spans="1:1">
      <c r="A1246" s="111"/>
    </row>
    <row r="1247" spans="1:1">
      <c r="A1247" s="111"/>
    </row>
    <row r="1248" spans="1:1">
      <c r="A1248" s="111"/>
    </row>
    <row r="1249" spans="1:1">
      <c r="A1249" s="111"/>
    </row>
    <row r="1250" spans="1:1">
      <c r="A1250" s="111"/>
    </row>
    <row r="1251" spans="1:1">
      <c r="A1251" s="111"/>
    </row>
    <row r="1252" spans="1:1">
      <c r="A1252" s="111"/>
    </row>
    <row r="1253" spans="1:1">
      <c r="A1253" s="111"/>
    </row>
    <row r="1254" spans="1:1">
      <c r="A1254" s="111"/>
    </row>
    <row r="1255" spans="1:1">
      <c r="A1255" s="111"/>
    </row>
    <row r="1256" spans="1:1">
      <c r="A1256" s="111"/>
    </row>
    <row r="1257" spans="1:1">
      <c r="A1257" s="111"/>
    </row>
    <row r="1258" spans="1:1">
      <c r="A1258" s="111"/>
    </row>
    <row r="1259" spans="1:1">
      <c r="A1259" s="111"/>
    </row>
    <row r="1260" spans="1:1">
      <c r="A1260" s="111"/>
    </row>
    <row r="1261" spans="1:1">
      <c r="A1261" s="111"/>
    </row>
    <row r="1262" spans="1:1">
      <c r="A1262" s="111"/>
    </row>
    <row r="1263" spans="1:1">
      <c r="A1263" s="111"/>
    </row>
    <row r="1264" spans="1:1">
      <c r="A1264" s="111"/>
    </row>
    <row r="1265" spans="1:1">
      <c r="A1265" s="111"/>
    </row>
    <row r="1266" spans="1:1">
      <c r="A1266" s="111"/>
    </row>
    <row r="1267" spans="1:1">
      <c r="A1267" s="111"/>
    </row>
    <row r="1268" spans="1:1">
      <c r="A1268" s="111"/>
    </row>
    <row r="1269" spans="1:1">
      <c r="A1269" s="111"/>
    </row>
    <row r="1270" spans="1:1">
      <c r="A1270" s="111"/>
    </row>
    <row r="1271" spans="1:1">
      <c r="A1271" s="111"/>
    </row>
    <row r="1272" spans="1:1">
      <c r="A1272" s="111"/>
    </row>
    <row r="1273" spans="1:1">
      <c r="A1273" s="111"/>
    </row>
    <row r="1274" spans="1:1">
      <c r="A1274" s="111"/>
    </row>
    <row r="1275" spans="1:1">
      <c r="A1275" s="111"/>
    </row>
    <row r="1276" spans="1:1">
      <c r="A1276" s="111"/>
    </row>
    <row r="1277" spans="1:1">
      <c r="A1277" s="111"/>
    </row>
    <row r="1278" spans="1:1">
      <c r="A1278" s="111"/>
    </row>
    <row r="1279" spans="1:1">
      <c r="A1279" s="111"/>
    </row>
    <row r="1280" spans="1:1">
      <c r="A1280" s="111"/>
    </row>
    <row r="1281" spans="1:1">
      <c r="A1281" s="111"/>
    </row>
    <row r="1282" spans="1:1">
      <c r="A1282" s="111"/>
    </row>
    <row r="1283" spans="1:1">
      <c r="A1283" s="111"/>
    </row>
    <row r="1284" spans="1:1">
      <c r="A1284" s="111"/>
    </row>
    <row r="1285" spans="1:1">
      <c r="A1285" s="111"/>
    </row>
    <row r="1286" spans="1:1">
      <c r="A1286" s="111"/>
    </row>
    <row r="1287" spans="1:1">
      <c r="A1287" s="111"/>
    </row>
    <row r="1288" spans="1:1">
      <c r="A1288" s="111"/>
    </row>
    <row r="1289" spans="1:1">
      <c r="A1289" s="111"/>
    </row>
    <row r="1290" spans="1:1">
      <c r="A1290" s="111"/>
    </row>
    <row r="1291" spans="1:1">
      <c r="A1291" s="111"/>
    </row>
    <row r="1292" spans="1:1">
      <c r="A1292" s="111"/>
    </row>
    <row r="1293" spans="1:1">
      <c r="A1293" s="111"/>
    </row>
    <row r="1294" spans="1:1">
      <c r="A1294" s="111"/>
    </row>
    <row r="1295" spans="1:1">
      <c r="A1295" s="111"/>
    </row>
    <row r="1296" spans="1:1">
      <c r="A1296" s="111"/>
    </row>
    <row r="1297" spans="1:1">
      <c r="A1297" s="111"/>
    </row>
    <row r="1298" spans="1:1">
      <c r="A1298" s="111"/>
    </row>
    <row r="1299" spans="1:1">
      <c r="A1299" s="111"/>
    </row>
    <row r="1300" spans="1:1">
      <c r="A1300" s="111"/>
    </row>
    <row r="1301" spans="1:1">
      <c r="A1301" s="111"/>
    </row>
    <row r="1302" spans="1:1">
      <c r="A1302" s="111"/>
    </row>
    <row r="1303" spans="1:1">
      <c r="A1303" s="111"/>
    </row>
    <row r="1304" spans="1:1">
      <c r="A1304" s="111"/>
    </row>
    <row r="1305" spans="1:1">
      <c r="A1305" s="111"/>
    </row>
    <row r="1306" spans="1:1">
      <c r="A1306" s="111"/>
    </row>
    <row r="1307" spans="1:1">
      <c r="A1307" s="111"/>
    </row>
    <row r="1308" spans="1:1">
      <c r="A1308" s="111"/>
    </row>
    <row r="1309" spans="1:1">
      <c r="A1309" s="111"/>
    </row>
    <row r="1310" spans="1:1">
      <c r="A1310" s="111"/>
    </row>
    <row r="1311" spans="1:1">
      <c r="A1311" s="111"/>
    </row>
    <row r="1312" spans="1:1">
      <c r="A1312" s="111"/>
    </row>
    <row r="1313" spans="1:1">
      <c r="A1313" s="111"/>
    </row>
    <row r="1314" spans="1:1">
      <c r="A1314" s="111"/>
    </row>
    <row r="1315" spans="1:1">
      <c r="A1315" s="111"/>
    </row>
    <row r="1316" spans="1:1">
      <c r="A1316" s="111"/>
    </row>
    <row r="1317" spans="1:1">
      <c r="A1317" s="111"/>
    </row>
    <row r="1318" spans="1:1">
      <c r="A1318" s="111"/>
    </row>
    <row r="1319" spans="1:1">
      <c r="A1319" s="111"/>
    </row>
    <row r="1320" spans="1:1">
      <c r="A1320" s="111"/>
    </row>
    <row r="1321" spans="1:1">
      <c r="A1321" s="111"/>
    </row>
    <row r="1322" spans="1:1">
      <c r="A1322" s="111"/>
    </row>
    <row r="1323" spans="1:1">
      <c r="A1323" s="111"/>
    </row>
    <row r="1324" spans="1:1">
      <c r="A1324" s="111"/>
    </row>
    <row r="1325" spans="1:1">
      <c r="A1325" s="111"/>
    </row>
    <row r="1326" spans="1:1">
      <c r="A1326" s="111"/>
    </row>
    <row r="1327" spans="1:1">
      <c r="A1327" s="111"/>
    </row>
    <row r="1328" spans="1:1">
      <c r="A1328" s="111"/>
    </row>
    <row r="1329" spans="1:1">
      <c r="A1329" s="111"/>
    </row>
    <row r="1330" spans="1:1">
      <c r="A1330" s="111"/>
    </row>
    <row r="1331" spans="1:1">
      <c r="A1331" s="111"/>
    </row>
    <row r="1332" spans="1:1">
      <c r="A1332" s="111"/>
    </row>
    <row r="1333" spans="1:1">
      <c r="A1333" s="111"/>
    </row>
    <row r="1334" spans="1:1">
      <c r="A1334" s="111"/>
    </row>
    <row r="1335" spans="1:1">
      <c r="A1335" s="111"/>
    </row>
    <row r="1336" spans="1:1">
      <c r="A1336" s="111"/>
    </row>
    <row r="1337" spans="1:1">
      <c r="A1337" s="111"/>
    </row>
    <row r="1338" spans="1:1">
      <c r="A1338" s="111"/>
    </row>
    <row r="1339" spans="1:1">
      <c r="A1339" s="111"/>
    </row>
    <row r="1340" spans="1:1">
      <c r="A1340" s="111"/>
    </row>
    <row r="1341" spans="1:1">
      <c r="A1341" s="111"/>
    </row>
    <row r="1342" spans="1:1">
      <c r="A1342" s="111"/>
    </row>
    <row r="1343" spans="1:1">
      <c r="A1343" s="111"/>
    </row>
    <row r="1344" spans="1:1">
      <c r="A1344" s="111"/>
    </row>
    <row r="1345" spans="1:1">
      <c r="A1345" s="111"/>
    </row>
    <row r="1346" spans="1:1">
      <c r="A1346" s="111"/>
    </row>
    <row r="1347" spans="1:1">
      <c r="A1347" s="111"/>
    </row>
    <row r="1348" spans="1:1">
      <c r="A1348" s="111"/>
    </row>
    <row r="1349" spans="1:1">
      <c r="A1349" s="111"/>
    </row>
    <row r="1350" spans="1:1">
      <c r="A1350" s="111"/>
    </row>
    <row r="1351" spans="1:1">
      <c r="A1351" s="111"/>
    </row>
    <row r="1352" spans="1:1">
      <c r="A1352" s="111"/>
    </row>
    <row r="1353" spans="1:1">
      <c r="A1353" s="111"/>
    </row>
    <row r="1354" spans="1:1">
      <c r="A1354" s="111"/>
    </row>
    <row r="1355" spans="1:1">
      <c r="A1355" s="111"/>
    </row>
    <row r="1356" spans="1:1">
      <c r="A1356" s="111"/>
    </row>
    <row r="1357" spans="1:1">
      <c r="A1357" s="111"/>
    </row>
    <row r="1358" spans="1:1">
      <c r="A1358" s="111"/>
    </row>
    <row r="1359" spans="1:1">
      <c r="A1359" s="111"/>
    </row>
    <row r="1360" spans="1:1">
      <c r="A1360" s="111"/>
    </row>
    <row r="1361" spans="1:1">
      <c r="A1361" s="111"/>
    </row>
    <row r="1362" spans="1:1">
      <c r="A1362" s="111"/>
    </row>
    <row r="1363" spans="1:1">
      <c r="A1363" s="111"/>
    </row>
    <row r="1364" spans="1:1">
      <c r="A1364" s="111"/>
    </row>
    <row r="1365" spans="1:1">
      <c r="A1365" s="111"/>
    </row>
    <row r="1366" spans="1:1">
      <c r="A1366" s="111"/>
    </row>
    <row r="1367" spans="1:1">
      <c r="A1367" s="111"/>
    </row>
    <row r="1368" spans="1:1">
      <c r="A1368" s="111"/>
    </row>
    <row r="1369" spans="1:1">
      <c r="A1369" s="111"/>
    </row>
    <row r="1370" spans="1:1">
      <c r="A1370" s="111"/>
    </row>
    <row r="1371" spans="1:1">
      <c r="A1371" s="111"/>
    </row>
    <row r="1372" spans="1:1">
      <c r="A1372" s="111"/>
    </row>
    <row r="1373" spans="1:1">
      <c r="A1373" s="111"/>
    </row>
    <row r="1374" spans="1:1">
      <c r="A1374" s="111"/>
    </row>
    <row r="1375" spans="1:1">
      <c r="A1375" s="111"/>
    </row>
    <row r="1376" spans="1:1">
      <c r="A1376" s="111"/>
    </row>
    <row r="1377" spans="1:1">
      <c r="A1377" s="111"/>
    </row>
    <row r="1378" spans="1:1">
      <c r="A1378" s="111"/>
    </row>
    <row r="1379" spans="1:1">
      <c r="A1379" s="111"/>
    </row>
    <row r="1380" spans="1:1">
      <c r="A1380" s="111"/>
    </row>
    <row r="1381" spans="1:1">
      <c r="A1381" s="111"/>
    </row>
    <row r="1382" spans="1:1">
      <c r="A1382" s="111"/>
    </row>
    <row r="1383" spans="1:1">
      <c r="A1383" s="111"/>
    </row>
    <row r="1384" spans="1:1">
      <c r="A1384" s="111"/>
    </row>
    <row r="1385" spans="1:1">
      <c r="A1385" s="111"/>
    </row>
    <row r="1386" spans="1:1">
      <c r="A1386" s="111"/>
    </row>
    <row r="1387" spans="1:1">
      <c r="A1387" s="111"/>
    </row>
    <row r="1388" spans="1:1">
      <c r="A1388" s="111"/>
    </row>
    <row r="1389" spans="1:1">
      <c r="A1389" s="111"/>
    </row>
    <row r="1390" spans="1:1">
      <c r="A1390" s="111"/>
    </row>
    <row r="1391" spans="1:1">
      <c r="A1391" s="111"/>
    </row>
    <row r="1392" spans="1:1">
      <c r="A1392" s="111"/>
    </row>
    <row r="1393" spans="1:1">
      <c r="A1393" s="111"/>
    </row>
    <row r="1394" spans="1:1">
      <c r="A1394" s="111"/>
    </row>
    <row r="1395" spans="1:1">
      <c r="A1395" s="111"/>
    </row>
    <row r="1396" spans="1:1">
      <c r="A1396" s="111"/>
    </row>
    <row r="1397" spans="1:1">
      <c r="A1397" s="111"/>
    </row>
    <row r="1398" spans="1:1">
      <c r="A1398" s="111"/>
    </row>
    <row r="1399" spans="1:1">
      <c r="A1399" s="111"/>
    </row>
    <row r="1400" spans="1:1">
      <c r="A1400" s="111"/>
    </row>
    <row r="1401" spans="1:1">
      <c r="A1401" s="111"/>
    </row>
    <row r="1402" spans="1:1">
      <c r="A1402" s="111"/>
    </row>
    <row r="1403" spans="1:1">
      <c r="A1403" s="111"/>
    </row>
    <row r="1404" spans="1:1">
      <c r="A1404" s="111"/>
    </row>
    <row r="1405" spans="1:1">
      <c r="A1405" s="111"/>
    </row>
    <row r="1406" spans="1:1">
      <c r="A1406" s="111"/>
    </row>
    <row r="1407" spans="1:1">
      <c r="A1407" s="111"/>
    </row>
    <row r="1408" spans="1:1">
      <c r="A1408" s="111"/>
    </row>
    <row r="1409" spans="1:1">
      <c r="A1409" s="111"/>
    </row>
    <row r="1410" spans="1:1">
      <c r="A1410" s="111"/>
    </row>
    <row r="1411" spans="1:1">
      <c r="A1411" s="111"/>
    </row>
    <row r="1412" spans="1:1">
      <c r="A1412" s="111"/>
    </row>
    <row r="1413" spans="1:1">
      <c r="A1413" s="111"/>
    </row>
    <row r="1414" spans="1:1">
      <c r="A1414" s="111"/>
    </row>
    <row r="1415" spans="1:1">
      <c r="A1415" s="111"/>
    </row>
    <row r="1416" spans="1:1">
      <c r="A1416" s="111"/>
    </row>
    <row r="1417" spans="1:1">
      <c r="A1417" s="111"/>
    </row>
    <row r="1418" spans="1:1">
      <c r="A1418" s="111"/>
    </row>
    <row r="1419" spans="1:1">
      <c r="A1419" s="111"/>
    </row>
    <row r="1420" spans="1:1">
      <c r="A1420" s="111"/>
    </row>
    <row r="1421" spans="1:1">
      <c r="A1421" s="111"/>
    </row>
    <row r="1422" spans="1:1">
      <c r="A1422" s="111"/>
    </row>
    <row r="1423" spans="1:1">
      <c r="A1423" s="111"/>
    </row>
    <row r="1424" spans="1:1">
      <c r="A1424" s="111"/>
    </row>
    <row r="1425" spans="1:1">
      <c r="A1425" s="111"/>
    </row>
    <row r="1426" spans="1:1">
      <c r="A1426" s="111"/>
    </row>
    <row r="1427" spans="1:1">
      <c r="A1427" s="111"/>
    </row>
    <row r="1428" spans="1:1">
      <c r="A1428" s="111"/>
    </row>
    <row r="1429" spans="1:1">
      <c r="A1429" s="111"/>
    </row>
    <row r="1430" spans="1:1">
      <c r="A1430" s="111"/>
    </row>
    <row r="1431" spans="1:1">
      <c r="A1431" s="111"/>
    </row>
    <row r="1432" spans="1:1">
      <c r="A1432" s="111"/>
    </row>
    <row r="1433" spans="1:1">
      <c r="A1433" s="111"/>
    </row>
    <row r="1434" spans="1:1">
      <c r="A1434" s="111"/>
    </row>
    <row r="1435" spans="1:1">
      <c r="A1435" s="111"/>
    </row>
    <row r="1436" spans="1:1">
      <c r="A1436" s="111"/>
    </row>
    <row r="1437" spans="1:1">
      <c r="A1437" s="111"/>
    </row>
    <row r="1438" spans="1:1">
      <c r="A1438" s="111"/>
    </row>
    <row r="1439" spans="1:1">
      <c r="A1439" s="111"/>
    </row>
    <row r="1440" spans="1:1">
      <c r="A1440" s="111"/>
    </row>
    <row r="1441" spans="1:1">
      <c r="A1441" s="111"/>
    </row>
    <row r="1442" spans="1:1">
      <c r="A1442" s="111"/>
    </row>
    <row r="1443" spans="1:1">
      <c r="A1443" s="111"/>
    </row>
    <row r="1444" spans="1:1">
      <c r="A1444" s="111"/>
    </row>
    <row r="1445" spans="1:1">
      <c r="A1445" s="111"/>
    </row>
    <row r="1446" spans="1:1">
      <c r="A1446" s="111"/>
    </row>
    <row r="1447" spans="1:1">
      <c r="A1447" s="111"/>
    </row>
    <row r="1448" spans="1:1">
      <c r="A1448" s="111"/>
    </row>
    <row r="1449" spans="1:1">
      <c r="A1449" s="111"/>
    </row>
    <row r="1450" spans="1:1">
      <c r="A1450" s="111"/>
    </row>
    <row r="1451" spans="1:1">
      <c r="A1451" s="111"/>
    </row>
    <row r="1452" spans="1:1">
      <c r="A1452" s="111"/>
    </row>
    <row r="1453" spans="1:1">
      <c r="A1453" s="111"/>
    </row>
    <row r="1454" spans="1:1">
      <c r="A1454" s="111"/>
    </row>
    <row r="1455" spans="1:1">
      <c r="A1455" s="111"/>
    </row>
    <row r="1456" spans="1:1">
      <c r="A1456" s="111"/>
    </row>
    <row r="1457" spans="1:1">
      <c r="A1457" s="111"/>
    </row>
    <row r="1458" spans="1:1">
      <c r="A1458" s="111"/>
    </row>
    <row r="1459" spans="1:1">
      <c r="A1459" s="111"/>
    </row>
    <row r="1460" spans="1:1">
      <c r="A1460" s="111"/>
    </row>
    <row r="1461" spans="1:1">
      <c r="A1461" s="111"/>
    </row>
    <row r="1462" spans="1:1">
      <c r="A1462" s="111"/>
    </row>
    <row r="1463" spans="1:1">
      <c r="A1463" s="111"/>
    </row>
    <row r="1464" spans="1:1">
      <c r="A1464" s="111"/>
    </row>
    <row r="1465" spans="1:1">
      <c r="A1465" s="111"/>
    </row>
    <row r="1466" spans="1:1">
      <c r="A1466" s="111"/>
    </row>
    <row r="1467" spans="1:1">
      <c r="A1467" s="111"/>
    </row>
    <row r="1468" spans="1:1">
      <c r="A1468" s="111"/>
    </row>
    <row r="1469" spans="1:1">
      <c r="A1469" s="111"/>
    </row>
    <row r="1470" spans="1:1">
      <c r="A1470" s="111"/>
    </row>
    <row r="1471" spans="1:1">
      <c r="A1471" s="111"/>
    </row>
    <row r="1472" spans="1:1">
      <c r="A1472" s="111"/>
    </row>
    <row r="1473" spans="1:1">
      <c r="A1473" s="111"/>
    </row>
    <row r="1474" spans="1:1">
      <c r="A1474" s="111"/>
    </row>
    <row r="1475" spans="1:1">
      <c r="A1475" s="111"/>
    </row>
    <row r="1476" spans="1:1">
      <c r="A1476" s="111"/>
    </row>
    <row r="1477" spans="1:1">
      <c r="A1477" s="111"/>
    </row>
    <row r="1478" spans="1:1">
      <c r="A1478" s="111"/>
    </row>
    <row r="1479" spans="1:1">
      <c r="A1479" s="111"/>
    </row>
    <row r="1480" spans="1:1">
      <c r="A1480" s="111"/>
    </row>
    <row r="1481" spans="1:1">
      <c r="A1481" s="111"/>
    </row>
    <row r="1482" spans="1:1">
      <c r="A1482" s="111"/>
    </row>
    <row r="1483" spans="1:1">
      <c r="A1483" s="111"/>
    </row>
    <row r="1484" spans="1:1">
      <c r="A1484" s="111"/>
    </row>
    <row r="1485" spans="1:1">
      <c r="A1485" s="111"/>
    </row>
    <row r="1486" spans="1:1">
      <c r="A1486" s="111"/>
    </row>
    <row r="1487" spans="1:1">
      <c r="A1487" s="111"/>
    </row>
    <row r="1488" spans="1:1">
      <c r="A1488" s="111"/>
    </row>
    <row r="1489" spans="1:1">
      <c r="A1489" s="111"/>
    </row>
    <row r="1490" spans="1:1">
      <c r="A1490" s="111"/>
    </row>
    <row r="1491" spans="1:1">
      <c r="A1491" s="111"/>
    </row>
    <row r="1492" spans="1:1">
      <c r="A1492" s="111"/>
    </row>
    <row r="1493" spans="1:1">
      <c r="A1493" s="111"/>
    </row>
    <row r="1494" spans="1:1">
      <c r="A1494" s="111"/>
    </row>
    <row r="1495" spans="1:1">
      <c r="A1495" s="111"/>
    </row>
    <row r="1496" spans="1:1">
      <c r="A1496" s="111"/>
    </row>
    <row r="1497" spans="1:1">
      <c r="A1497" s="111"/>
    </row>
    <row r="1498" spans="1:1">
      <c r="A1498" s="111"/>
    </row>
    <row r="1499" spans="1:1">
      <c r="A1499" s="111"/>
    </row>
    <row r="1500" spans="1:1">
      <c r="A1500" s="111"/>
    </row>
    <row r="1501" spans="1:1">
      <c r="A1501" s="111"/>
    </row>
    <row r="1502" spans="1:1">
      <c r="A1502" s="111"/>
    </row>
    <row r="1503" spans="1:1">
      <c r="A1503" s="111"/>
    </row>
    <row r="1504" spans="1:1">
      <c r="A1504" s="111"/>
    </row>
    <row r="1505" spans="1:1">
      <c r="A1505" s="111"/>
    </row>
    <row r="1506" spans="1:1">
      <c r="A1506" s="111"/>
    </row>
    <row r="1507" spans="1:1">
      <c r="A1507" s="111"/>
    </row>
    <row r="1508" spans="1:1">
      <c r="A1508" s="111"/>
    </row>
    <row r="1509" spans="1:1">
      <c r="A1509" s="111"/>
    </row>
    <row r="1510" spans="1:1">
      <c r="A1510" s="111"/>
    </row>
    <row r="1511" spans="1:1">
      <c r="A1511" s="111"/>
    </row>
    <row r="1512" spans="1:1">
      <c r="A1512" s="111"/>
    </row>
    <row r="1513" spans="1:1">
      <c r="A1513" s="111"/>
    </row>
    <row r="1514" spans="1:1">
      <c r="A1514" s="111"/>
    </row>
    <row r="1515" spans="1:1">
      <c r="A1515" s="111"/>
    </row>
    <row r="1516" spans="1:1">
      <c r="A1516" s="111"/>
    </row>
    <row r="1517" spans="1:1">
      <c r="A1517" s="111"/>
    </row>
    <row r="1518" spans="1:1">
      <c r="A1518" s="111"/>
    </row>
    <row r="1519" spans="1:1">
      <c r="A1519" s="111"/>
    </row>
    <row r="1520" spans="1:1">
      <c r="A1520" s="111"/>
    </row>
    <row r="1521" spans="1:1">
      <c r="A1521" s="111"/>
    </row>
    <row r="1522" spans="1:1">
      <c r="A1522" s="111"/>
    </row>
    <row r="1523" spans="1:1">
      <c r="A1523" s="111"/>
    </row>
    <row r="1524" spans="1:1">
      <c r="A1524" s="111"/>
    </row>
    <row r="1525" spans="1:1">
      <c r="A1525" s="111"/>
    </row>
    <row r="1526" spans="1:1">
      <c r="A1526" s="111"/>
    </row>
    <row r="1527" spans="1:1">
      <c r="A1527" s="111"/>
    </row>
    <row r="1528" spans="1:1">
      <c r="A1528" s="111"/>
    </row>
    <row r="1529" spans="1:1">
      <c r="A1529" s="111"/>
    </row>
    <row r="1530" spans="1:1">
      <c r="A1530" s="111"/>
    </row>
    <row r="1531" spans="1:1">
      <c r="A1531" s="111"/>
    </row>
    <row r="1532" spans="1:1">
      <c r="A1532" s="111"/>
    </row>
    <row r="1533" spans="1:1">
      <c r="A1533" s="111"/>
    </row>
    <row r="1534" spans="1:1">
      <c r="A1534" s="111"/>
    </row>
    <row r="1535" spans="1:1">
      <c r="A1535" s="111"/>
    </row>
    <row r="1536" spans="1:1">
      <c r="A1536" s="111"/>
    </row>
    <row r="1537" spans="1:1">
      <c r="A1537" s="111"/>
    </row>
    <row r="1538" spans="1:1">
      <c r="A1538" s="111"/>
    </row>
    <row r="1539" spans="1:1">
      <c r="A1539" s="111"/>
    </row>
    <row r="1540" spans="1:1">
      <c r="A1540" s="111"/>
    </row>
    <row r="1541" spans="1:1">
      <c r="A1541" s="111"/>
    </row>
    <row r="1542" spans="1:1">
      <c r="A1542" s="111"/>
    </row>
    <row r="1543" spans="1:1">
      <c r="A1543" s="111"/>
    </row>
    <row r="1544" spans="1:1">
      <c r="A1544" s="111"/>
    </row>
    <row r="1545" spans="1:1">
      <c r="A1545" s="111"/>
    </row>
    <row r="1546" spans="1:1">
      <c r="A1546" s="111"/>
    </row>
    <row r="1547" spans="1:1">
      <c r="A1547" s="111"/>
    </row>
    <row r="1548" spans="1:1">
      <c r="A1548" s="111"/>
    </row>
    <row r="1549" spans="1:1">
      <c r="A1549" s="111"/>
    </row>
    <row r="1550" spans="1:1">
      <c r="A1550" s="111"/>
    </row>
    <row r="1551" spans="1:1">
      <c r="A1551" s="111"/>
    </row>
    <row r="1552" spans="1:1">
      <c r="A1552" s="111"/>
    </row>
    <row r="1553" spans="1:1">
      <c r="A1553" s="111"/>
    </row>
    <row r="1554" spans="1:1">
      <c r="A1554" s="111"/>
    </row>
    <row r="1555" spans="1:1">
      <c r="A1555" s="111"/>
    </row>
    <row r="1556" spans="1:1">
      <c r="A1556" s="111"/>
    </row>
    <row r="1557" spans="1:1">
      <c r="A1557" s="111"/>
    </row>
    <row r="1558" spans="1:1">
      <c r="A1558" s="111"/>
    </row>
    <row r="1559" spans="1:1">
      <c r="A1559" s="111"/>
    </row>
    <row r="1560" spans="1:1">
      <c r="A1560" s="111"/>
    </row>
    <row r="1561" spans="1:1">
      <c r="A1561" s="111"/>
    </row>
    <row r="1562" spans="1:1">
      <c r="A1562" s="111"/>
    </row>
    <row r="1563" spans="1:1">
      <c r="A1563" s="111"/>
    </row>
    <row r="1564" spans="1:1">
      <c r="A1564" s="111"/>
    </row>
    <row r="1565" spans="1:1">
      <c r="A1565" s="111"/>
    </row>
    <row r="1566" spans="1:1">
      <c r="A1566" s="111"/>
    </row>
    <row r="1567" spans="1:1">
      <c r="A1567" s="111"/>
    </row>
    <row r="1568" spans="1:1">
      <c r="A1568" s="111"/>
    </row>
    <row r="1569" spans="1:1">
      <c r="A1569" s="111"/>
    </row>
    <row r="1570" spans="1:1">
      <c r="A1570" s="111"/>
    </row>
    <row r="1571" spans="1:1">
      <c r="A1571" s="111"/>
    </row>
    <row r="1572" spans="1:1">
      <c r="A1572" s="111"/>
    </row>
    <row r="1573" spans="1:1">
      <c r="A1573" s="111"/>
    </row>
    <row r="1574" spans="1:1">
      <c r="A1574" s="111"/>
    </row>
    <row r="1575" spans="1:1">
      <c r="A1575" s="111"/>
    </row>
    <row r="1576" spans="1:1">
      <c r="A1576" s="111"/>
    </row>
    <row r="1577" spans="1:1">
      <c r="A1577" s="111"/>
    </row>
    <row r="1578" spans="1:1">
      <c r="A1578" s="111"/>
    </row>
    <row r="1579" spans="1:1">
      <c r="A1579" s="111"/>
    </row>
    <row r="1580" spans="1:1">
      <c r="A1580" s="111"/>
    </row>
    <row r="1581" spans="1:1">
      <c r="A1581" s="111"/>
    </row>
    <row r="1582" spans="1:1">
      <c r="A1582" s="111"/>
    </row>
    <row r="1583" spans="1:1">
      <c r="A1583" s="111"/>
    </row>
    <row r="1584" spans="1:1">
      <c r="A1584" s="111"/>
    </row>
    <row r="1585" spans="1:1">
      <c r="A1585" s="111"/>
    </row>
    <row r="1586" spans="1:1">
      <c r="A1586" s="111"/>
    </row>
    <row r="1587" spans="1:1">
      <c r="A1587" s="111"/>
    </row>
    <row r="1588" spans="1:1">
      <c r="A1588" s="111"/>
    </row>
    <row r="1589" spans="1:1">
      <c r="A1589" s="111"/>
    </row>
    <row r="1590" spans="1:1">
      <c r="A1590" s="111"/>
    </row>
    <row r="1591" spans="1:1">
      <c r="A1591" s="111"/>
    </row>
    <row r="1592" spans="1:1">
      <c r="A1592" s="111"/>
    </row>
    <row r="1593" spans="1:1">
      <c r="A1593" s="111"/>
    </row>
    <row r="1594" spans="1:1">
      <c r="A1594" s="111"/>
    </row>
    <row r="1595" spans="1:1">
      <c r="A1595" s="111"/>
    </row>
    <row r="1596" spans="1:1">
      <c r="A1596" s="111"/>
    </row>
    <row r="1597" spans="1:1">
      <c r="A1597" s="111"/>
    </row>
    <row r="1598" spans="1:1">
      <c r="A1598" s="111"/>
    </row>
    <row r="1599" spans="1:1">
      <c r="A1599" s="111"/>
    </row>
    <row r="1600" spans="1:1">
      <c r="A1600" s="111"/>
    </row>
    <row r="1601" spans="1:1">
      <c r="A1601" s="111"/>
    </row>
    <row r="1602" spans="1:1">
      <c r="A1602" s="111"/>
    </row>
    <row r="1603" spans="1:1">
      <c r="A1603" s="111"/>
    </row>
    <row r="1604" spans="1:1">
      <c r="A1604" s="111"/>
    </row>
    <row r="1605" spans="1:1">
      <c r="A1605" s="111"/>
    </row>
    <row r="1606" spans="1:1">
      <c r="A1606" s="111"/>
    </row>
    <row r="1607" spans="1:1">
      <c r="A1607" s="111"/>
    </row>
    <row r="1608" spans="1:1">
      <c r="A1608" s="111"/>
    </row>
    <row r="1609" spans="1:1">
      <c r="A1609" s="111"/>
    </row>
    <row r="1610" spans="1:1">
      <c r="A1610" s="111"/>
    </row>
    <row r="1611" spans="1:1">
      <c r="A1611" s="111"/>
    </row>
    <row r="1612" spans="1:1">
      <c r="A1612" s="111"/>
    </row>
    <row r="1613" spans="1:1">
      <c r="A1613" s="111"/>
    </row>
    <row r="1614" spans="1:1">
      <c r="A1614" s="111"/>
    </row>
    <row r="1615" spans="1:1">
      <c r="A1615" s="111"/>
    </row>
    <row r="1616" spans="1:1">
      <c r="A1616" s="111"/>
    </row>
    <row r="1617" spans="1:1">
      <c r="A1617" s="111"/>
    </row>
    <row r="1618" spans="1:1">
      <c r="A1618" s="111"/>
    </row>
    <row r="1619" spans="1:1">
      <c r="A1619" s="111"/>
    </row>
    <row r="1620" spans="1:1">
      <c r="A1620" s="111"/>
    </row>
    <row r="1621" spans="1:1">
      <c r="A1621" s="111"/>
    </row>
    <row r="1622" spans="1:1">
      <c r="A1622" s="111"/>
    </row>
    <row r="1623" spans="1:1">
      <c r="A1623" s="111"/>
    </row>
    <row r="1624" spans="1:1">
      <c r="A1624" s="111"/>
    </row>
    <row r="1625" spans="1:1">
      <c r="A1625" s="111"/>
    </row>
    <row r="1626" spans="1:1">
      <c r="A1626" s="111"/>
    </row>
    <row r="1627" spans="1:1">
      <c r="A1627" s="111"/>
    </row>
    <row r="1628" spans="1:1">
      <c r="A1628" s="111"/>
    </row>
    <row r="1629" spans="1:1">
      <c r="A1629" s="111"/>
    </row>
    <row r="1630" spans="1:1">
      <c r="A1630" s="111"/>
    </row>
    <row r="1631" spans="1:1">
      <c r="A1631" s="111"/>
    </row>
    <row r="1632" spans="1:1">
      <c r="A1632" s="111"/>
    </row>
    <row r="1633" spans="1:1">
      <c r="A1633" s="111"/>
    </row>
    <row r="1634" spans="1:1">
      <c r="A1634" s="111"/>
    </row>
    <row r="1635" spans="1:1">
      <c r="A1635" s="111"/>
    </row>
    <row r="1636" spans="1:1">
      <c r="A1636" s="111"/>
    </row>
    <row r="1637" spans="1:1">
      <c r="A1637" s="111"/>
    </row>
    <row r="1638" spans="1:1">
      <c r="A1638" s="111"/>
    </row>
    <row r="1639" spans="1:1">
      <c r="A1639" s="111"/>
    </row>
    <row r="1640" spans="1:1">
      <c r="A1640" s="111"/>
    </row>
    <row r="1641" spans="1:1">
      <c r="A1641" s="111"/>
    </row>
    <row r="1642" spans="1:1">
      <c r="A1642" s="111"/>
    </row>
    <row r="1643" spans="1:1">
      <c r="A1643" s="111"/>
    </row>
    <row r="1644" spans="1:1">
      <c r="A1644" s="111"/>
    </row>
    <row r="1645" spans="1:1">
      <c r="A1645" s="111"/>
    </row>
    <row r="1646" spans="1:1">
      <c r="A1646" s="111"/>
    </row>
    <row r="1647" spans="1:1">
      <c r="A1647" s="111"/>
    </row>
    <row r="1648" spans="1:1">
      <c r="A1648" s="111"/>
    </row>
    <row r="1649" spans="1:1">
      <c r="A1649" s="111"/>
    </row>
    <row r="1650" spans="1:1">
      <c r="A1650" s="111"/>
    </row>
    <row r="1651" spans="1:1">
      <c r="A1651" s="111"/>
    </row>
    <row r="1652" spans="1:1">
      <c r="A1652" s="111"/>
    </row>
    <row r="1653" spans="1:1">
      <c r="A1653" s="111"/>
    </row>
    <row r="1654" spans="1:1">
      <c r="A1654" s="111"/>
    </row>
    <row r="1655" spans="1:1">
      <c r="A1655" s="111"/>
    </row>
    <row r="1656" spans="1:1">
      <c r="A1656" s="111"/>
    </row>
    <row r="1657" spans="1:1">
      <c r="A1657" s="111"/>
    </row>
    <row r="1658" spans="1:1">
      <c r="A1658" s="111"/>
    </row>
    <row r="1659" spans="1:1">
      <c r="A1659" s="111"/>
    </row>
    <row r="1660" spans="1:1">
      <c r="A1660" s="111"/>
    </row>
    <row r="1661" spans="1:1">
      <c r="A1661" s="111"/>
    </row>
    <row r="1662" spans="1:1">
      <c r="A1662" s="111"/>
    </row>
    <row r="1663" spans="1:1">
      <c r="A1663" s="111"/>
    </row>
    <row r="1664" spans="1:1">
      <c r="A1664" s="111"/>
    </row>
    <row r="1665" spans="1:1">
      <c r="A1665" s="111"/>
    </row>
    <row r="1666" spans="1:1">
      <c r="A1666" s="111"/>
    </row>
    <row r="1667" spans="1:1">
      <c r="A1667" s="111"/>
    </row>
    <row r="1668" spans="1:1">
      <c r="A1668" s="111"/>
    </row>
    <row r="1669" spans="1:1">
      <c r="A1669" s="111"/>
    </row>
    <row r="1670" spans="1:1">
      <c r="A1670" s="111"/>
    </row>
    <row r="1671" spans="1:1">
      <c r="A1671" s="111"/>
    </row>
    <row r="1672" spans="1:1">
      <c r="A1672" s="111"/>
    </row>
    <row r="1673" spans="1:1">
      <c r="A1673" s="111"/>
    </row>
  </sheetData>
  <mergeCells count="2">
    <mergeCell ref="A1:J1"/>
    <mergeCell ref="L1:P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10871-3537-264F-8F77-86839B85F9F2}">
  <dimension ref="A1:U2085"/>
  <sheetViews>
    <sheetView zoomScale="75" zoomScaleNormal="59" zoomScalePageLayoutView="75" workbookViewId="0">
      <pane xSplit="1" ySplit="2" topLeftCell="D261" activePane="bottomRight" state="frozen"/>
      <selection pane="topRight" activeCell="B1" sqref="B1"/>
      <selection pane="bottomLeft" activeCell="A3" sqref="A3"/>
      <selection pane="bottomRight" activeCell="L265" sqref="L265:P292"/>
    </sheetView>
  </sheetViews>
  <sheetFormatPr baseColWidth="10" defaultRowHeight="16"/>
  <cols>
    <col min="1" max="1" width="20.83203125" style="8" customWidth="1"/>
    <col min="2" max="3" width="20.83203125" style="69" customWidth="1"/>
    <col min="4" max="4" width="24.5" style="69" customWidth="1"/>
    <col min="5" max="8" width="20.83203125" style="69" customWidth="1"/>
    <col min="9" max="9" width="20.6640625" style="38" customWidth="1"/>
    <col min="10" max="10" width="21" style="5" customWidth="1"/>
    <col min="11" max="11" width="20.83203125" style="48" customWidth="1"/>
    <col min="12" max="12" width="20.83203125" style="13" customWidth="1"/>
    <col min="13" max="15" width="20.83203125" style="12" customWidth="1"/>
    <col min="16" max="16" width="20.83203125" style="23" customWidth="1"/>
    <col min="17" max="17" width="30.83203125" style="14" customWidth="1"/>
    <col min="18" max="19" width="10.83203125" style="14"/>
    <col min="20" max="20" width="13.83203125" style="14" customWidth="1"/>
    <col min="21" max="16384" width="10.83203125" style="14"/>
  </cols>
  <sheetData>
    <row r="1" spans="1:21">
      <c r="A1" s="156" t="s">
        <v>672</v>
      </c>
      <c r="B1" s="157"/>
      <c r="C1" s="157"/>
      <c r="D1" s="157"/>
      <c r="E1" s="157"/>
      <c r="F1" s="157"/>
      <c r="G1" s="157"/>
      <c r="H1" s="157"/>
      <c r="I1" s="157"/>
      <c r="J1" s="158"/>
      <c r="K1" s="37"/>
      <c r="L1" s="159" t="s">
        <v>94</v>
      </c>
      <c r="M1" s="160"/>
      <c r="N1" s="160"/>
      <c r="O1" s="160"/>
      <c r="P1" s="161"/>
    </row>
    <row r="2" spans="1:21" s="18" customFormat="1" ht="17">
      <c r="A2" s="20"/>
      <c r="B2" s="21" t="s">
        <v>99</v>
      </c>
      <c r="C2" s="21" t="s">
        <v>100</v>
      </c>
      <c r="D2" s="21" t="s">
        <v>1</v>
      </c>
      <c r="E2" s="21" t="s">
        <v>2</v>
      </c>
      <c r="F2" s="21" t="s">
        <v>3</v>
      </c>
      <c r="G2" s="21" t="s">
        <v>4</v>
      </c>
      <c r="H2" s="21" t="s">
        <v>5</v>
      </c>
      <c r="I2" s="21" t="s">
        <v>6</v>
      </c>
      <c r="J2" s="22" t="s">
        <v>7</v>
      </c>
      <c r="K2" s="21"/>
      <c r="L2" s="20" t="s">
        <v>11</v>
      </c>
      <c r="M2" s="21" t="s">
        <v>12</v>
      </c>
      <c r="N2" s="21" t="s">
        <v>8</v>
      </c>
      <c r="O2" s="21" t="s">
        <v>9</v>
      </c>
      <c r="P2" s="22" t="s">
        <v>10</v>
      </c>
      <c r="Q2" s="28"/>
      <c r="R2" s="28"/>
      <c r="S2" s="28"/>
      <c r="T2" s="28"/>
      <c r="U2" s="28"/>
    </row>
    <row r="3" spans="1:21">
      <c r="A3" s="100"/>
      <c r="B3" s="4"/>
      <c r="C3" s="4"/>
      <c r="D3" s="29"/>
      <c r="E3" s="29"/>
      <c r="F3" s="29"/>
      <c r="G3" s="29"/>
      <c r="H3" s="29"/>
      <c r="I3" s="29"/>
      <c r="J3" s="49"/>
      <c r="K3" s="3"/>
      <c r="L3" s="20"/>
      <c r="M3" s="21"/>
      <c r="N3" s="21"/>
      <c r="O3" s="21"/>
      <c r="P3" s="22"/>
      <c r="Q3" s="36"/>
      <c r="R3" s="36"/>
      <c r="S3" s="36"/>
      <c r="T3" s="36"/>
      <c r="U3" s="36"/>
    </row>
    <row r="4" spans="1:21">
      <c r="A4" s="100" t="s">
        <v>13</v>
      </c>
      <c r="B4" s="11">
        <v>163</v>
      </c>
      <c r="C4" s="11">
        <v>7.4</v>
      </c>
      <c r="D4" s="29">
        <v>0.29873</v>
      </c>
      <c r="E4" s="29">
        <v>619</v>
      </c>
      <c r="F4" s="29">
        <v>22</v>
      </c>
      <c r="G4" s="29">
        <v>312</v>
      </c>
      <c r="H4" s="29">
        <v>18</v>
      </c>
      <c r="I4" s="50">
        <v>668500</v>
      </c>
      <c r="J4" s="101">
        <v>3000</v>
      </c>
      <c r="K4" s="15"/>
      <c r="L4" s="24">
        <v>1041.9104003986804</v>
      </c>
      <c r="M4" s="25">
        <v>28.090276514685112</v>
      </c>
      <c r="N4" s="26">
        <v>0.50184184539120724</v>
      </c>
      <c r="O4" s="26">
        <v>1.7077133640572905E-2</v>
      </c>
      <c r="P4" s="27">
        <v>0.29873</v>
      </c>
      <c r="R4" s="36"/>
      <c r="S4" s="36"/>
      <c r="T4" s="36"/>
      <c r="U4" s="36"/>
    </row>
    <row r="5" spans="1:21">
      <c r="A5" s="100" t="s">
        <v>14</v>
      </c>
      <c r="B5" s="11">
        <v>163</v>
      </c>
      <c r="C5" s="11">
        <v>7.4</v>
      </c>
      <c r="D5" s="29">
        <v>0.58345999999999998</v>
      </c>
      <c r="E5" s="29">
        <v>1075</v>
      </c>
      <c r="F5" s="29">
        <v>39</v>
      </c>
      <c r="G5" s="29">
        <v>345</v>
      </c>
      <c r="H5" s="29">
        <v>23</v>
      </c>
      <c r="I5" s="50">
        <v>1558700</v>
      </c>
      <c r="J5" s="101">
        <v>8300</v>
      </c>
      <c r="K5" s="9"/>
      <c r="L5" s="24">
        <v>1421.6962683372847</v>
      </c>
      <c r="M5" s="25">
        <v>38.562815750579126</v>
      </c>
      <c r="N5" s="26">
        <v>0.31953141112856065</v>
      </c>
      <c r="O5" s="26">
        <v>1.2179096560244239E-2</v>
      </c>
      <c r="P5" s="27">
        <v>0.58345999999999998</v>
      </c>
      <c r="Q5" s="36"/>
      <c r="R5" s="36"/>
      <c r="S5" s="36"/>
      <c r="T5" s="36"/>
      <c r="U5" s="36"/>
    </row>
    <row r="6" spans="1:21">
      <c r="A6" s="100" t="s">
        <v>15</v>
      </c>
      <c r="B6" s="11">
        <v>163</v>
      </c>
      <c r="C6" s="11">
        <v>7.4</v>
      </c>
      <c r="D6" s="29">
        <v>0.24840000000000001</v>
      </c>
      <c r="E6" s="29">
        <v>780</v>
      </c>
      <c r="F6" s="29">
        <v>28</v>
      </c>
      <c r="G6" s="29">
        <v>166</v>
      </c>
      <c r="H6" s="29">
        <v>19</v>
      </c>
      <c r="I6" s="50">
        <v>1472000</v>
      </c>
      <c r="J6" s="101">
        <v>13000</v>
      </c>
      <c r="K6" s="9"/>
      <c r="L6" s="24">
        <v>1841.2570091811824</v>
      </c>
      <c r="M6" s="25">
        <v>49.593632583568102</v>
      </c>
      <c r="N6" s="26">
        <v>0.21189290344069733</v>
      </c>
      <c r="O6" s="26">
        <v>1.2764450748612525E-2</v>
      </c>
      <c r="P6" s="27">
        <v>0.24840000000000001</v>
      </c>
      <c r="Q6" s="36"/>
      <c r="R6" s="36"/>
      <c r="S6" s="36"/>
      <c r="T6" s="36"/>
      <c r="U6" s="36"/>
    </row>
    <row r="7" spans="1:21">
      <c r="A7" s="100" t="s">
        <v>16</v>
      </c>
      <c r="B7" s="11">
        <v>163</v>
      </c>
      <c r="C7" s="11">
        <v>7.4</v>
      </c>
      <c r="D7" s="29">
        <v>0.41426000000000002</v>
      </c>
      <c r="E7" s="29">
        <v>509</v>
      </c>
      <c r="F7" s="29">
        <v>27</v>
      </c>
      <c r="G7" s="29">
        <v>181</v>
      </c>
      <c r="H7" s="29">
        <v>13</v>
      </c>
      <c r="I7" s="50">
        <v>723000</v>
      </c>
      <c r="J7" s="101">
        <v>21000</v>
      </c>
      <c r="K7" s="9"/>
      <c r="L7" s="24">
        <v>1398.4336244354843</v>
      </c>
      <c r="M7" s="25">
        <v>42.255069789016368</v>
      </c>
      <c r="N7" s="26">
        <v>0.35404928288112347</v>
      </c>
      <c r="O7" s="26">
        <v>1.5875388814750487E-2</v>
      </c>
      <c r="P7" s="27">
        <v>0.41426000000000002</v>
      </c>
      <c r="Q7" s="36"/>
      <c r="R7" s="36"/>
      <c r="S7" s="36"/>
      <c r="T7" s="36"/>
      <c r="U7" s="36"/>
    </row>
    <row r="8" spans="1:21">
      <c r="A8" s="100" t="s">
        <v>17</v>
      </c>
      <c r="B8" s="11">
        <v>163</v>
      </c>
      <c r="C8" s="11">
        <v>7.4</v>
      </c>
      <c r="D8" s="29">
        <v>0.33945999999999998</v>
      </c>
      <c r="E8" s="29">
        <v>690</v>
      </c>
      <c r="F8" s="29">
        <v>27</v>
      </c>
      <c r="G8" s="29">
        <v>250</v>
      </c>
      <c r="H8" s="29">
        <v>16</v>
      </c>
      <c r="I8" s="50">
        <v>864200</v>
      </c>
      <c r="J8" s="101">
        <v>8200</v>
      </c>
      <c r="K8" s="9"/>
      <c r="L8" s="24">
        <v>1254.2688617567319</v>
      </c>
      <c r="M8" s="25">
        <v>34.535943828259143</v>
      </c>
      <c r="N8" s="26">
        <v>0.36073962083932232</v>
      </c>
      <c r="O8" s="26">
        <v>1.358960231035891E-2</v>
      </c>
      <c r="P8" s="27">
        <v>0.33945999999999998</v>
      </c>
      <c r="Q8" s="36"/>
      <c r="R8" s="36"/>
      <c r="S8" s="36"/>
      <c r="T8" s="36"/>
      <c r="U8" s="36"/>
    </row>
    <row r="9" spans="1:21">
      <c r="A9" s="100" t="s">
        <v>18</v>
      </c>
      <c r="B9" s="11">
        <v>163</v>
      </c>
      <c r="C9" s="11">
        <v>7.4</v>
      </c>
      <c r="D9" s="29">
        <v>0.39990999999999999</v>
      </c>
      <c r="E9" s="29">
        <v>742</v>
      </c>
      <c r="F9" s="29">
        <v>28</v>
      </c>
      <c r="G9" s="29">
        <v>236</v>
      </c>
      <c r="H9" s="29">
        <v>14</v>
      </c>
      <c r="I9" s="50">
        <v>1108000</v>
      </c>
      <c r="J9" s="101">
        <v>20000</v>
      </c>
      <c r="K9" s="9"/>
      <c r="L9" s="24">
        <v>1505.821613024842</v>
      </c>
      <c r="M9" s="25">
        <v>39.17893767060886</v>
      </c>
      <c r="N9" s="26">
        <v>0.31667299114541914</v>
      </c>
      <c r="O9" s="26">
        <v>1.1180924446809603E-2</v>
      </c>
      <c r="P9" s="27">
        <v>0.39990999999999999</v>
      </c>
      <c r="Q9" s="36"/>
      <c r="R9" s="36"/>
      <c r="S9" s="36"/>
      <c r="T9" s="36"/>
      <c r="U9" s="36"/>
    </row>
    <row r="10" spans="1:21">
      <c r="A10" s="100" t="s">
        <v>19</v>
      </c>
      <c r="B10" s="11">
        <v>163</v>
      </c>
      <c r="C10" s="11">
        <v>7.4</v>
      </c>
      <c r="D10" s="29">
        <v>0.50739999999999996</v>
      </c>
      <c r="E10" s="29">
        <v>1068</v>
      </c>
      <c r="F10" s="29">
        <v>32</v>
      </c>
      <c r="G10" s="29">
        <v>418</v>
      </c>
      <c r="H10" s="29">
        <v>17</v>
      </c>
      <c r="I10" s="50">
        <v>1245000</v>
      </c>
      <c r="J10" s="101">
        <v>12000</v>
      </c>
      <c r="K10" s="9"/>
      <c r="L10" s="24">
        <v>1172.1806264467925</v>
      </c>
      <c r="M10" s="25">
        <v>28.754329250354473</v>
      </c>
      <c r="N10" s="26">
        <v>0.38967985558980284</v>
      </c>
      <c r="O10" s="26">
        <v>9.885476800256518E-3</v>
      </c>
      <c r="P10" s="27">
        <v>0.50739999999999996</v>
      </c>
      <c r="Q10" s="36"/>
      <c r="R10" s="36"/>
      <c r="S10" s="36"/>
      <c r="T10" s="36"/>
      <c r="U10" s="36"/>
    </row>
    <row r="11" spans="1:21">
      <c r="A11" s="100" t="s">
        <v>20</v>
      </c>
      <c r="B11" s="11">
        <v>163</v>
      </c>
      <c r="C11" s="11">
        <v>7.4</v>
      </c>
      <c r="D11" s="29">
        <v>0.30376999999999998</v>
      </c>
      <c r="E11" s="29">
        <v>863</v>
      </c>
      <c r="F11" s="29">
        <v>27</v>
      </c>
      <c r="G11" s="29">
        <v>341</v>
      </c>
      <c r="H11" s="29">
        <v>17</v>
      </c>
      <c r="I11" s="50">
        <v>1067200</v>
      </c>
      <c r="J11" s="101">
        <v>6700</v>
      </c>
      <c r="K11" s="9"/>
      <c r="L11" s="24">
        <v>1243.5292087808305</v>
      </c>
      <c r="M11" s="25">
        <v>31.633527884449382</v>
      </c>
      <c r="N11" s="26">
        <v>0.39341100990629968</v>
      </c>
      <c r="O11" s="26">
        <v>1.1628244962632678E-2</v>
      </c>
      <c r="P11" s="27">
        <v>0.30376999999999998</v>
      </c>
      <c r="Q11" s="36"/>
      <c r="R11" s="36"/>
      <c r="S11" s="36"/>
      <c r="T11" s="36"/>
      <c r="U11" s="36"/>
    </row>
    <row r="12" spans="1:21">
      <c r="A12" s="100" t="s">
        <v>21</v>
      </c>
      <c r="B12" s="11">
        <v>163</v>
      </c>
      <c r="C12" s="11">
        <v>7.4</v>
      </c>
      <c r="D12" s="29">
        <v>0.21540999999999999</v>
      </c>
      <c r="E12" s="29">
        <v>604</v>
      </c>
      <c r="F12" s="29">
        <v>29</v>
      </c>
      <c r="G12" s="29">
        <v>223</v>
      </c>
      <c r="H12" s="29">
        <v>19</v>
      </c>
      <c r="I12" s="50">
        <v>829000</v>
      </c>
      <c r="J12" s="101">
        <v>17000</v>
      </c>
      <c r="K12" s="9"/>
      <c r="L12" s="24">
        <v>1372.7330053598782</v>
      </c>
      <c r="M12" s="25">
        <v>39.687027120691575</v>
      </c>
      <c r="N12" s="26">
        <v>0.36759606263938099</v>
      </c>
      <c r="O12" s="26">
        <v>1.8053928941762283E-2</v>
      </c>
      <c r="P12" s="27">
        <v>0.21540999999999999</v>
      </c>
      <c r="Q12" s="36"/>
      <c r="R12" s="36"/>
      <c r="S12" s="36"/>
      <c r="T12" s="36"/>
      <c r="U12" s="36"/>
    </row>
    <row r="13" spans="1:21">
      <c r="A13" s="100" t="s">
        <v>22</v>
      </c>
      <c r="B13" s="11">
        <v>163</v>
      </c>
      <c r="C13" s="11">
        <v>7.4</v>
      </c>
      <c r="D13" s="29">
        <v>0.42013</v>
      </c>
      <c r="E13" s="29">
        <v>902</v>
      </c>
      <c r="F13" s="29">
        <v>29</v>
      </c>
      <c r="G13" s="29">
        <v>382</v>
      </c>
      <c r="H13" s="29">
        <v>17</v>
      </c>
      <c r="I13" s="50">
        <v>1104100</v>
      </c>
      <c r="J13" s="101">
        <v>7700</v>
      </c>
      <c r="K13" s="15"/>
      <c r="L13" s="24">
        <v>1197.6648803187372</v>
      </c>
      <c r="M13" s="25">
        <v>30.720439864320699</v>
      </c>
      <c r="N13" s="26">
        <v>0.42165742465999373</v>
      </c>
      <c r="O13" s="26">
        <v>1.1625446685279369E-2</v>
      </c>
      <c r="P13" s="27">
        <v>0.42013</v>
      </c>
      <c r="Q13" s="36"/>
      <c r="R13" s="36"/>
      <c r="S13" s="36"/>
      <c r="T13" s="36"/>
      <c r="U13" s="36"/>
    </row>
    <row r="14" spans="1:21">
      <c r="A14" s="100" t="s">
        <v>23</v>
      </c>
      <c r="B14" s="11">
        <v>163</v>
      </c>
      <c r="C14" s="11">
        <v>7.4</v>
      </c>
      <c r="D14" s="29">
        <v>0.10037</v>
      </c>
      <c r="E14" s="29">
        <v>1002</v>
      </c>
      <c r="F14" s="29">
        <v>36</v>
      </c>
      <c r="G14" s="29">
        <v>530</v>
      </c>
      <c r="H14" s="29">
        <v>30</v>
      </c>
      <c r="I14" s="50">
        <v>1024700</v>
      </c>
      <c r="J14" s="101">
        <v>5200</v>
      </c>
      <c r="K14" s="9"/>
      <c r="L14" s="24">
        <v>994.26890354958834</v>
      </c>
      <c r="M14" s="25">
        <v>26.527794569049583</v>
      </c>
      <c r="N14" s="26">
        <v>0.52663664407560951</v>
      </c>
      <c r="O14" s="26">
        <v>1.7731041310958158E-2</v>
      </c>
      <c r="P14" s="27">
        <v>0.10037</v>
      </c>
      <c r="Q14" s="36"/>
      <c r="R14" s="36"/>
      <c r="S14" s="36"/>
      <c r="T14" s="36"/>
      <c r="U14" s="36"/>
    </row>
    <row r="15" spans="1:21">
      <c r="A15" s="100" t="s">
        <v>24</v>
      </c>
      <c r="B15" s="11">
        <v>163</v>
      </c>
      <c r="C15" s="11">
        <v>7.4</v>
      </c>
      <c r="D15" s="29">
        <v>0.34510999999999997</v>
      </c>
      <c r="E15" s="29">
        <v>569</v>
      </c>
      <c r="F15" s="29">
        <v>23</v>
      </c>
      <c r="G15" s="29">
        <v>230</v>
      </c>
      <c r="H15" s="29">
        <v>15</v>
      </c>
      <c r="I15" s="50">
        <v>739000</v>
      </c>
      <c r="J15" s="101">
        <v>18000</v>
      </c>
      <c r="K15" s="9"/>
      <c r="L15" s="24">
        <v>1223.3667737274279</v>
      </c>
      <c r="M15" s="25">
        <v>35.2350942976623</v>
      </c>
      <c r="N15" s="26">
        <v>0.40245608314376419</v>
      </c>
      <c r="O15" s="26">
        <v>1.5507473763038343E-2</v>
      </c>
      <c r="P15" s="27">
        <v>0.34510999999999997</v>
      </c>
      <c r="Q15" s="36"/>
      <c r="R15" s="36"/>
      <c r="S15" s="36"/>
      <c r="T15" s="36"/>
      <c r="U15" s="36"/>
    </row>
    <row r="16" spans="1:21">
      <c r="A16" s="100" t="s">
        <v>25</v>
      </c>
      <c r="B16" s="11">
        <v>163</v>
      </c>
      <c r="C16" s="11">
        <v>7.4</v>
      </c>
      <c r="D16" s="29">
        <v>0.46965000000000001</v>
      </c>
      <c r="E16" s="29">
        <v>653</v>
      </c>
      <c r="F16" s="29">
        <v>21</v>
      </c>
      <c r="G16" s="29">
        <v>203</v>
      </c>
      <c r="H16" s="29">
        <v>13</v>
      </c>
      <c r="I16" s="50">
        <v>977200</v>
      </c>
      <c r="J16" s="101">
        <v>4400</v>
      </c>
      <c r="K16" s="9"/>
      <c r="L16" s="24">
        <v>1384.0667803130948</v>
      </c>
      <c r="M16" s="25">
        <v>35.904631376999397</v>
      </c>
      <c r="N16" s="26">
        <v>0.30951790928614936</v>
      </c>
      <c r="O16" s="26">
        <v>1.1138693594232932E-2</v>
      </c>
      <c r="P16" s="27">
        <v>0.46965000000000001</v>
      </c>
      <c r="Q16" s="36"/>
      <c r="R16" s="36"/>
      <c r="S16" s="36"/>
      <c r="T16" s="36"/>
      <c r="U16" s="36"/>
    </row>
    <row r="17" spans="1:21">
      <c r="A17" s="100" t="s">
        <v>26</v>
      </c>
      <c r="B17" s="11">
        <v>163</v>
      </c>
      <c r="C17" s="11">
        <v>7.4</v>
      </c>
      <c r="D17" s="29">
        <v>0.33663999999999999</v>
      </c>
      <c r="E17" s="29">
        <v>815</v>
      </c>
      <c r="F17" s="29">
        <v>24</v>
      </c>
      <c r="G17" s="29">
        <v>318</v>
      </c>
      <c r="H17" s="29">
        <v>15</v>
      </c>
      <c r="I17" s="50">
        <v>1090400</v>
      </c>
      <c r="J17" s="101">
        <v>9400</v>
      </c>
      <c r="K17" s="9"/>
      <c r="L17" s="24">
        <v>1221.4144409382259</v>
      </c>
      <c r="M17" s="25">
        <v>30.497247922845457</v>
      </c>
      <c r="N17" s="26">
        <v>0.38848337474632694</v>
      </c>
      <c r="O17" s="26">
        <v>1.0848532524745538E-2</v>
      </c>
      <c r="P17" s="27">
        <v>0.33663999999999999</v>
      </c>
      <c r="Q17" s="36"/>
      <c r="R17" s="36"/>
      <c r="S17" s="36"/>
      <c r="T17" s="36"/>
      <c r="U17" s="36"/>
    </row>
    <row r="18" spans="1:21">
      <c r="A18" s="100" t="s">
        <v>27</v>
      </c>
      <c r="B18" s="11">
        <v>163</v>
      </c>
      <c r="C18" s="11">
        <v>7.4</v>
      </c>
      <c r="D18" s="29">
        <v>0.52971000000000001</v>
      </c>
      <c r="E18" s="29">
        <v>872</v>
      </c>
      <c r="F18" s="29">
        <v>28</v>
      </c>
      <c r="G18" s="29">
        <v>355</v>
      </c>
      <c r="H18" s="29">
        <v>16</v>
      </c>
      <c r="I18" s="50">
        <v>1107900</v>
      </c>
      <c r="J18" s="101">
        <v>7600</v>
      </c>
      <c r="K18" s="9"/>
      <c r="L18" s="24">
        <v>1129.0819584833816</v>
      </c>
      <c r="M18" s="25">
        <v>28.517219410752695</v>
      </c>
      <c r="N18" s="26">
        <v>0.40533564277335782</v>
      </c>
      <c r="O18" s="26">
        <v>1.1264525433964718E-2</v>
      </c>
      <c r="P18" s="27">
        <v>0.52971000000000001</v>
      </c>
      <c r="Q18" s="36"/>
      <c r="R18" s="36"/>
      <c r="S18" s="36"/>
      <c r="T18" s="36"/>
      <c r="U18" s="36"/>
    </row>
    <row r="19" spans="1:21">
      <c r="A19" s="100" t="s">
        <v>28</v>
      </c>
      <c r="B19" s="11">
        <v>163</v>
      </c>
      <c r="C19" s="11">
        <v>7.4</v>
      </c>
      <c r="D19" s="29">
        <v>0.21998999999999999</v>
      </c>
      <c r="E19" s="29">
        <v>582</v>
      </c>
      <c r="F19" s="29">
        <v>23</v>
      </c>
      <c r="G19" s="29">
        <v>197</v>
      </c>
      <c r="H19" s="29">
        <v>14</v>
      </c>
      <c r="I19" s="50">
        <v>856000</v>
      </c>
      <c r="J19" s="101">
        <v>24000</v>
      </c>
      <c r="K19" s="9"/>
      <c r="L19" s="24">
        <v>1244.5097800180345</v>
      </c>
      <c r="M19" s="25">
        <v>37.329450274469345</v>
      </c>
      <c r="N19" s="26">
        <v>0.3370126230975195</v>
      </c>
      <c r="O19" s="26">
        <v>1.3762063474323297E-2</v>
      </c>
      <c r="P19" s="27">
        <v>0.21998999999999999</v>
      </c>
      <c r="Q19" s="36"/>
      <c r="R19" s="36"/>
      <c r="S19" s="36"/>
      <c r="T19" s="36"/>
      <c r="U19" s="36"/>
    </row>
    <row r="20" spans="1:21">
      <c r="A20" s="100" t="s">
        <v>29</v>
      </c>
      <c r="B20" s="11">
        <v>163</v>
      </c>
      <c r="C20" s="11">
        <v>7.4</v>
      </c>
      <c r="D20" s="29">
        <v>0.51627000000000001</v>
      </c>
      <c r="E20" s="29">
        <v>758</v>
      </c>
      <c r="F20" s="29">
        <v>24</v>
      </c>
      <c r="G20" s="29">
        <v>302</v>
      </c>
      <c r="H20" s="29">
        <v>17</v>
      </c>
      <c r="I20" s="50">
        <v>1094600</v>
      </c>
      <c r="J20" s="101">
        <v>6100</v>
      </c>
      <c r="K20" s="9"/>
      <c r="L20" s="24">
        <v>1216.7942633096743</v>
      </c>
      <c r="M20" s="25">
        <v>31.702680011645825</v>
      </c>
      <c r="N20" s="26">
        <v>0.39668032818204746</v>
      </c>
      <c r="O20" s="26">
        <v>1.2865873810277406E-2</v>
      </c>
      <c r="P20" s="27">
        <v>0.51627000000000001</v>
      </c>
      <c r="Q20" s="36"/>
      <c r="R20" s="36"/>
      <c r="S20" s="36"/>
      <c r="T20" s="36"/>
      <c r="U20" s="36"/>
    </row>
    <row r="21" spans="1:21">
      <c r="A21" s="100" t="s">
        <v>30</v>
      </c>
      <c r="B21" s="11">
        <v>163</v>
      </c>
      <c r="C21" s="11">
        <v>7.4</v>
      </c>
      <c r="D21" s="29">
        <v>0.24218000000000001</v>
      </c>
      <c r="E21" s="29">
        <v>548</v>
      </c>
      <c r="F21" s="29">
        <v>24</v>
      </c>
      <c r="G21" s="29">
        <v>197</v>
      </c>
      <c r="H21" s="29">
        <v>16</v>
      </c>
      <c r="I21" s="50">
        <v>886500</v>
      </c>
      <c r="J21" s="101">
        <v>6000</v>
      </c>
      <c r="K21" s="9"/>
      <c r="L21" s="24">
        <v>1340.9291974709838</v>
      </c>
      <c r="M21" s="25">
        <v>39.933835756661928</v>
      </c>
      <c r="N21" s="26">
        <v>0.35792216540648963</v>
      </c>
      <c r="O21" s="26">
        <v>1.658572038740045E-2</v>
      </c>
      <c r="P21" s="27">
        <v>0.24218000000000001</v>
      </c>
      <c r="Q21" s="36"/>
      <c r="R21" s="36"/>
      <c r="S21" s="36"/>
      <c r="T21" s="36"/>
      <c r="U21" s="36"/>
    </row>
    <row r="22" spans="1:21">
      <c r="A22" s="100" t="s">
        <v>31</v>
      </c>
      <c r="B22" s="11">
        <v>163</v>
      </c>
      <c r="C22" s="11">
        <v>7.4</v>
      </c>
      <c r="D22" s="29">
        <v>0.46496999999999999</v>
      </c>
      <c r="E22" s="29">
        <v>548</v>
      </c>
      <c r="F22" s="29">
        <v>27</v>
      </c>
      <c r="G22" s="29">
        <v>262</v>
      </c>
      <c r="H22" s="29">
        <v>20</v>
      </c>
      <c r="I22" s="50">
        <v>663400</v>
      </c>
      <c r="J22" s="101">
        <v>9400</v>
      </c>
      <c r="K22" s="9"/>
      <c r="L22" s="24">
        <v>977.68436849483032</v>
      </c>
      <c r="M22" s="25">
        <v>28.65035656938025</v>
      </c>
      <c r="N22" s="26">
        <v>0.47601831135279338</v>
      </c>
      <c r="O22" s="26">
        <v>2.1719086310051892E-2</v>
      </c>
      <c r="P22" s="27">
        <v>0.46496999999999999</v>
      </c>
      <c r="Q22" s="36"/>
      <c r="R22" s="36"/>
      <c r="S22" s="36"/>
      <c r="T22" s="36"/>
      <c r="U22" s="36"/>
    </row>
    <row r="23" spans="1:21">
      <c r="A23" s="100" t="s">
        <v>32</v>
      </c>
      <c r="B23" s="11">
        <v>163</v>
      </c>
      <c r="C23" s="11">
        <v>7.4</v>
      </c>
      <c r="D23" s="29">
        <v>0.29425000000000001</v>
      </c>
      <c r="E23" s="29">
        <v>593</v>
      </c>
      <c r="F23" s="29">
        <v>23</v>
      </c>
      <c r="G23" s="29">
        <v>204</v>
      </c>
      <c r="H23" s="29">
        <v>13</v>
      </c>
      <c r="I23" s="50">
        <v>1077000</v>
      </c>
      <c r="J23" s="101">
        <v>15000</v>
      </c>
      <c r="K23" s="9"/>
      <c r="L23" s="24">
        <v>1403.2750149341032</v>
      </c>
      <c r="M23" s="25">
        <v>38.67085395476559</v>
      </c>
      <c r="N23" s="26">
        <v>0.34251405753351105</v>
      </c>
      <c r="O23" s="26">
        <v>1.283184048256711E-2</v>
      </c>
      <c r="P23" s="27">
        <v>0.29425000000000001</v>
      </c>
      <c r="Q23" s="36"/>
      <c r="R23" s="36"/>
      <c r="S23" s="36"/>
      <c r="T23" s="36"/>
      <c r="U23" s="36"/>
    </row>
    <row r="24" spans="1:21">
      <c r="A24" s="100" t="s">
        <v>33</v>
      </c>
      <c r="B24" s="11">
        <v>163</v>
      </c>
      <c r="C24" s="11">
        <v>7.4</v>
      </c>
      <c r="D24" s="29">
        <v>0.38375999999999999</v>
      </c>
      <c r="E24" s="29">
        <v>658</v>
      </c>
      <c r="F24" s="29">
        <v>21</v>
      </c>
      <c r="G24" s="29">
        <v>165</v>
      </c>
      <c r="H24" s="29">
        <v>11</v>
      </c>
      <c r="I24" s="50">
        <v>1453000</v>
      </c>
      <c r="J24" s="101">
        <v>11000</v>
      </c>
      <c r="K24" s="9"/>
      <c r="L24" s="24">
        <v>1683.2120061688859</v>
      </c>
      <c r="M24" s="25">
        <v>42.691406027737948</v>
      </c>
      <c r="N24" s="26">
        <v>0.2496669047571845</v>
      </c>
      <c r="O24" s="26">
        <v>9.2670999929587213E-3</v>
      </c>
      <c r="P24" s="27">
        <v>0.38375999999999999</v>
      </c>
      <c r="Q24" s="36"/>
      <c r="R24" s="36"/>
      <c r="S24" s="36"/>
      <c r="T24" s="36"/>
      <c r="U24" s="36"/>
    </row>
    <row r="25" spans="1:21">
      <c r="A25" s="100" t="s">
        <v>34</v>
      </c>
      <c r="B25" s="11">
        <v>163</v>
      </c>
      <c r="C25" s="11">
        <v>7.4</v>
      </c>
      <c r="D25" s="29">
        <v>0.31464999999999999</v>
      </c>
      <c r="E25" s="29">
        <v>495</v>
      </c>
      <c r="F25" s="29">
        <v>23</v>
      </c>
      <c r="G25" s="29">
        <v>189</v>
      </c>
      <c r="H25" s="29">
        <v>15</v>
      </c>
      <c r="I25" s="50">
        <v>854500</v>
      </c>
      <c r="J25" s="101">
        <v>7400</v>
      </c>
      <c r="K25" s="9"/>
      <c r="L25" s="24">
        <v>1274.3907752380546</v>
      </c>
      <c r="M25" s="25">
        <v>38.098551025316866</v>
      </c>
      <c r="N25" s="26">
        <v>0.38015397134267498</v>
      </c>
      <c r="O25" s="26">
        <v>1.7557180783371984E-2</v>
      </c>
      <c r="P25" s="27">
        <v>0.31464999999999999</v>
      </c>
      <c r="Q25" s="36"/>
      <c r="R25" s="36"/>
      <c r="S25" s="36"/>
      <c r="T25" s="36"/>
      <c r="U25" s="36"/>
    </row>
    <row r="26" spans="1:21">
      <c r="A26" s="100" t="s">
        <v>35</v>
      </c>
      <c r="B26" s="11">
        <v>163</v>
      </c>
      <c r="C26" s="11">
        <v>7.4</v>
      </c>
      <c r="D26" s="29">
        <v>0.30713000000000001</v>
      </c>
      <c r="E26" s="29">
        <v>590</v>
      </c>
      <c r="F26" s="29">
        <v>24</v>
      </c>
      <c r="G26" s="29">
        <v>168</v>
      </c>
      <c r="H26" s="29">
        <v>15</v>
      </c>
      <c r="I26" s="50">
        <v>1187000</v>
      </c>
      <c r="J26" s="101">
        <v>15000</v>
      </c>
      <c r="K26" s="15"/>
      <c r="L26" s="24">
        <v>1487.8240872875911</v>
      </c>
      <c r="M26" s="25">
        <v>40.39591456008273</v>
      </c>
      <c r="N26" s="26">
        <v>0.28350465659453727</v>
      </c>
      <c r="O26" s="26">
        <v>1.3968975094310394E-2</v>
      </c>
      <c r="P26" s="27">
        <v>0.30713000000000001</v>
      </c>
      <c r="R26" s="36"/>
      <c r="S26" s="36"/>
      <c r="T26" s="36"/>
      <c r="U26" s="36"/>
    </row>
    <row r="27" spans="1:21">
      <c r="A27" s="100" t="s">
        <v>36</v>
      </c>
      <c r="B27" s="11">
        <v>163</v>
      </c>
      <c r="C27" s="11">
        <v>7.4</v>
      </c>
      <c r="D27" s="29">
        <v>0.35355999999999999</v>
      </c>
      <c r="E27" s="29">
        <v>630</v>
      </c>
      <c r="F27" s="29">
        <v>23</v>
      </c>
      <c r="G27" s="29">
        <v>190</v>
      </c>
      <c r="H27" s="29">
        <v>14</v>
      </c>
      <c r="I27" s="50">
        <v>1408600</v>
      </c>
      <c r="J27" s="101">
        <v>8900</v>
      </c>
      <c r="K27" s="9"/>
      <c r="L27" s="24">
        <v>1622.6082625244553</v>
      </c>
      <c r="M27" s="25">
        <v>43.747404989699412</v>
      </c>
      <c r="N27" s="26">
        <v>0.30027278915577876</v>
      </c>
      <c r="O27" s="26">
        <v>1.2400146455574674E-2</v>
      </c>
      <c r="P27" s="27">
        <v>0.35355999999999999</v>
      </c>
      <c r="Q27" s="36"/>
      <c r="R27" s="36"/>
      <c r="S27" s="36"/>
      <c r="T27" s="36"/>
      <c r="U27" s="36"/>
    </row>
    <row r="28" spans="1:21">
      <c r="A28" s="100" t="s">
        <v>76</v>
      </c>
      <c r="B28" s="11">
        <v>163</v>
      </c>
      <c r="C28" s="11">
        <v>7.4</v>
      </c>
      <c r="D28" s="29">
        <v>0.28626000000000001</v>
      </c>
      <c r="E28" s="29">
        <v>613</v>
      </c>
      <c r="F28" s="29">
        <v>25</v>
      </c>
      <c r="G28" s="29">
        <v>215</v>
      </c>
      <c r="H28" s="29">
        <v>15</v>
      </c>
      <c r="I28" s="50">
        <v>1228400</v>
      </c>
      <c r="J28" s="101">
        <v>4900</v>
      </c>
      <c r="K28" s="9"/>
      <c r="L28" s="24">
        <v>1438.0253706861704</v>
      </c>
      <c r="M28" s="25">
        <v>41.909687053866598</v>
      </c>
      <c r="N28" s="26">
        <v>0.34920536868850549</v>
      </c>
      <c r="O28" s="26">
        <v>1.4171948975266925E-2</v>
      </c>
      <c r="P28" s="27">
        <v>0.28626000000000001</v>
      </c>
      <c r="Q28" s="36"/>
      <c r="R28" s="36"/>
      <c r="S28" s="36"/>
      <c r="T28" s="36"/>
      <c r="U28" s="36"/>
    </row>
    <row r="29" spans="1:21">
      <c r="A29" s="100" t="s">
        <v>136</v>
      </c>
      <c r="B29" s="11">
        <v>163</v>
      </c>
      <c r="C29" s="11">
        <v>7.4</v>
      </c>
      <c r="D29" s="29">
        <v>0.46805999999999998</v>
      </c>
      <c r="E29" s="29">
        <v>518</v>
      </c>
      <c r="F29" s="29">
        <v>23</v>
      </c>
      <c r="G29" s="29">
        <v>212</v>
      </c>
      <c r="H29" s="29">
        <v>14</v>
      </c>
      <c r="I29" s="29">
        <v>948000</v>
      </c>
      <c r="J29" s="49">
        <v>10000</v>
      </c>
      <c r="K29" s="9"/>
      <c r="L29" s="24">
        <v>1303.6380121526506</v>
      </c>
      <c r="M29" s="25">
        <v>38.806229023820329</v>
      </c>
      <c r="N29" s="26">
        <v>0.40748256167085772</v>
      </c>
      <c r="O29" s="26">
        <v>1.628407180296337E-2</v>
      </c>
      <c r="P29" s="27">
        <v>0.46805999999999998</v>
      </c>
      <c r="Q29" s="36"/>
      <c r="R29" s="36"/>
      <c r="S29" s="36"/>
      <c r="T29" s="36"/>
      <c r="U29" s="36"/>
    </row>
    <row r="30" spans="1:21">
      <c r="A30" s="100"/>
      <c r="B30" s="11"/>
      <c r="C30" s="11"/>
      <c r="D30" s="29"/>
      <c r="E30" s="29"/>
      <c r="F30" s="29"/>
      <c r="G30" s="29"/>
      <c r="H30" s="29"/>
      <c r="I30" s="50"/>
      <c r="J30" s="101"/>
      <c r="K30" s="9"/>
      <c r="L30" s="24"/>
      <c r="M30" s="25"/>
      <c r="N30" s="26"/>
      <c r="O30" s="26"/>
      <c r="P30" s="27"/>
      <c r="Q30" s="36"/>
      <c r="R30" s="36"/>
      <c r="S30" s="36"/>
      <c r="T30" s="36"/>
      <c r="U30" s="36"/>
    </row>
    <row r="31" spans="1:21">
      <c r="A31" s="100" t="s">
        <v>37</v>
      </c>
      <c r="B31" s="11">
        <v>110</v>
      </c>
      <c r="C31" s="11">
        <v>5</v>
      </c>
      <c r="D31" s="29">
        <v>0.32616000000000001</v>
      </c>
      <c r="E31" s="29">
        <v>33780</v>
      </c>
      <c r="F31" s="29">
        <v>290</v>
      </c>
      <c r="G31" s="29">
        <v>3594</v>
      </c>
      <c r="H31" s="29">
        <v>62</v>
      </c>
      <c r="I31" s="50">
        <v>844600</v>
      </c>
      <c r="J31" s="101">
        <v>6800</v>
      </c>
      <c r="K31" s="9"/>
      <c r="L31" s="24">
        <v>23.867133985653535</v>
      </c>
      <c r="M31" s="25">
        <v>0.48742255349780816</v>
      </c>
      <c r="N31" s="26">
        <v>0.10593058095140342</v>
      </c>
      <c r="O31" s="26">
        <v>1.0250605968623392E-3</v>
      </c>
      <c r="P31" s="27">
        <v>0.32616000000000001</v>
      </c>
    </row>
    <row r="32" spans="1:21">
      <c r="A32" s="100" t="s">
        <v>38</v>
      </c>
      <c r="B32" s="11">
        <v>110</v>
      </c>
      <c r="C32" s="11">
        <v>5</v>
      </c>
      <c r="D32" s="29">
        <v>0.32572000000000001</v>
      </c>
      <c r="E32" s="29">
        <v>35360</v>
      </c>
      <c r="F32" s="29">
        <v>340</v>
      </c>
      <c r="G32" s="29">
        <v>4835</v>
      </c>
      <c r="H32" s="29">
        <v>81</v>
      </c>
      <c r="I32" s="50">
        <v>829000</v>
      </c>
      <c r="J32" s="101">
        <v>10000</v>
      </c>
      <c r="K32" s="9"/>
      <c r="L32" s="24">
        <v>22.57049125936522</v>
      </c>
      <c r="M32" s="25">
        <v>0.46114523768367416</v>
      </c>
      <c r="N32" s="26">
        <v>0.1361404395998988</v>
      </c>
      <c r="O32" s="26">
        <v>1.3206102041990585E-3</v>
      </c>
      <c r="P32" s="27">
        <v>0.32572000000000001</v>
      </c>
    </row>
    <row r="33" spans="1:16">
      <c r="A33" s="100" t="s">
        <v>39</v>
      </c>
      <c r="B33" s="11">
        <v>110</v>
      </c>
      <c r="C33" s="11">
        <v>5</v>
      </c>
      <c r="D33" s="29">
        <v>0.21706</v>
      </c>
      <c r="E33" s="29">
        <v>34010</v>
      </c>
      <c r="F33" s="29">
        <v>270</v>
      </c>
      <c r="G33" s="29">
        <v>4265</v>
      </c>
      <c r="H33" s="29">
        <v>62</v>
      </c>
      <c r="I33" s="29">
        <v>837900</v>
      </c>
      <c r="J33" s="49">
        <v>9200</v>
      </c>
      <c r="K33" s="9"/>
      <c r="L33" s="24">
        <v>24.280964189461077</v>
      </c>
      <c r="M33" s="25">
        <v>0.49779472874609965</v>
      </c>
      <c r="N33" s="26">
        <v>0.12485769987497793</v>
      </c>
      <c r="O33" s="26">
        <v>1.0385631453150392E-3</v>
      </c>
      <c r="P33" s="27">
        <v>0.21706</v>
      </c>
    </row>
    <row r="34" spans="1:16">
      <c r="A34" s="100" t="s">
        <v>40</v>
      </c>
      <c r="B34" s="11">
        <v>110</v>
      </c>
      <c r="C34" s="11">
        <v>5</v>
      </c>
      <c r="D34" s="29">
        <v>7.6408000000000004E-2</v>
      </c>
      <c r="E34" s="29">
        <v>28590</v>
      </c>
      <c r="F34" s="29">
        <v>180</v>
      </c>
      <c r="G34" s="29">
        <v>4315</v>
      </c>
      <c r="H34" s="29">
        <v>59</v>
      </c>
      <c r="I34" s="50">
        <v>681100</v>
      </c>
      <c r="J34" s="101">
        <v>6200</v>
      </c>
      <c r="K34" s="9"/>
      <c r="L34" s="24">
        <v>23.485258352864957</v>
      </c>
      <c r="M34" s="25">
        <v>0.48250543050081762</v>
      </c>
      <c r="N34" s="26">
        <v>0.15026906052549233</v>
      </c>
      <c r="O34" s="26">
        <v>1.1359586696115748E-3</v>
      </c>
      <c r="P34" s="27">
        <v>7.6408000000000004E-2</v>
      </c>
    </row>
    <row r="35" spans="1:16">
      <c r="A35" s="100" t="s">
        <v>41</v>
      </c>
      <c r="B35" s="11">
        <v>110</v>
      </c>
      <c r="C35" s="11">
        <v>5</v>
      </c>
      <c r="D35" s="29">
        <v>0.18834999999999999</v>
      </c>
      <c r="E35" s="50">
        <v>28720</v>
      </c>
      <c r="F35" s="50">
        <v>180</v>
      </c>
      <c r="G35" s="29">
        <v>3295</v>
      </c>
      <c r="H35" s="29">
        <v>56</v>
      </c>
      <c r="I35" s="50">
        <v>659200</v>
      </c>
      <c r="J35" s="101">
        <v>6600</v>
      </c>
      <c r="K35" s="9"/>
      <c r="L35" s="24">
        <v>22.795159777300373</v>
      </c>
      <c r="M35" s="25">
        <v>0.46807030440415448</v>
      </c>
      <c r="N35" s="26">
        <v>0.1142283516656325</v>
      </c>
      <c r="O35" s="26">
        <v>1.0391089520095471E-3</v>
      </c>
      <c r="P35" s="27">
        <v>0.18834999999999999</v>
      </c>
    </row>
    <row r="36" spans="1:16">
      <c r="A36" s="100" t="s">
        <v>42</v>
      </c>
      <c r="B36" s="11">
        <v>110</v>
      </c>
      <c r="C36" s="11">
        <v>5</v>
      </c>
      <c r="D36" s="29">
        <v>0.2908</v>
      </c>
      <c r="E36" s="29">
        <v>34300</v>
      </c>
      <c r="F36" s="29">
        <v>210</v>
      </c>
      <c r="G36" s="29">
        <v>4454</v>
      </c>
      <c r="H36" s="29">
        <v>64</v>
      </c>
      <c r="I36" s="50">
        <v>806400</v>
      </c>
      <c r="J36" s="101">
        <v>5700</v>
      </c>
      <c r="K36" s="9"/>
      <c r="L36" s="24">
        <v>23.428736610923746</v>
      </c>
      <c r="M36" s="25">
        <v>0.47863670874861253</v>
      </c>
      <c r="N36" s="26">
        <v>0.12928823873360418</v>
      </c>
      <c r="O36" s="26">
        <v>1.0141016600560464E-3</v>
      </c>
      <c r="P36" s="27">
        <v>0.2908</v>
      </c>
    </row>
    <row r="37" spans="1:16">
      <c r="A37" s="100" t="s">
        <v>43</v>
      </c>
      <c r="B37" s="11">
        <v>110</v>
      </c>
      <c r="C37" s="11">
        <v>5</v>
      </c>
      <c r="D37" s="29">
        <v>8.5805000000000006E-2</v>
      </c>
      <c r="E37" s="29">
        <v>39140</v>
      </c>
      <c r="F37" s="29">
        <v>200</v>
      </c>
      <c r="G37" s="29">
        <v>4628</v>
      </c>
      <c r="H37" s="29">
        <v>61</v>
      </c>
      <c r="I37" s="50">
        <v>859500</v>
      </c>
      <c r="J37" s="101">
        <v>5400</v>
      </c>
      <c r="K37" s="9"/>
      <c r="L37" s="24">
        <v>22.102587486738205</v>
      </c>
      <c r="M37" s="25">
        <v>0.45281730192351871</v>
      </c>
      <c r="N37" s="26">
        <v>0.11772683147865354</v>
      </c>
      <c r="O37" s="26">
        <v>8.3576405598404066E-4</v>
      </c>
      <c r="P37" s="27">
        <v>8.5805000000000006E-2</v>
      </c>
    </row>
    <row r="38" spans="1:16">
      <c r="A38" s="100" t="s">
        <v>44</v>
      </c>
      <c r="B38" s="11">
        <v>110</v>
      </c>
      <c r="C38" s="11">
        <v>5</v>
      </c>
      <c r="D38" s="29">
        <v>-0.11625000000000001</v>
      </c>
      <c r="E38" s="29">
        <v>20180</v>
      </c>
      <c r="F38" s="29">
        <v>220</v>
      </c>
      <c r="G38" s="29">
        <v>3220</v>
      </c>
      <c r="H38" s="29">
        <v>54</v>
      </c>
      <c r="I38" s="50">
        <v>415900</v>
      </c>
      <c r="J38" s="101">
        <v>6100</v>
      </c>
      <c r="K38" s="9"/>
      <c r="L38" s="24">
        <v>20.812000435277589</v>
      </c>
      <c r="M38" s="25">
        <v>0.43322000660081128</v>
      </c>
      <c r="N38" s="26">
        <v>0.15886844193871286</v>
      </c>
      <c r="O38" s="26">
        <v>1.5958191525715065E-3</v>
      </c>
      <c r="P38" s="27">
        <v>-0.11625000000000001</v>
      </c>
    </row>
    <row r="39" spans="1:16">
      <c r="A39" s="100" t="s">
        <v>45</v>
      </c>
      <c r="B39" s="11">
        <v>110</v>
      </c>
      <c r="C39" s="11">
        <v>5</v>
      </c>
      <c r="D39" s="29">
        <v>0.14135</v>
      </c>
      <c r="E39" s="29">
        <v>35500</v>
      </c>
      <c r="F39" s="29">
        <v>260</v>
      </c>
      <c r="G39" s="29">
        <v>4465</v>
      </c>
      <c r="H39" s="29">
        <v>79</v>
      </c>
      <c r="I39" s="50">
        <v>777400</v>
      </c>
      <c r="J39" s="101">
        <v>5600</v>
      </c>
      <c r="K39" s="9"/>
      <c r="L39" s="24">
        <v>22.093422807092004</v>
      </c>
      <c r="M39" s="25">
        <v>0.45179166696731737</v>
      </c>
      <c r="N39" s="26">
        <v>0.12522644066060015</v>
      </c>
      <c r="O39" s="26">
        <v>1.2042362337585772E-3</v>
      </c>
      <c r="P39" s="27">
        <v>0.14135</v>
      </c>
    </row>
    <row r="40" spans="1:16">
      <c r="A40" s="100" t="s">
        <v>46</v>
      </c>
      <c r="B40" s="11">
        <v>110</v>
      </c>
      <c r="C40" s="11">
        <v>5</v>
      </c>
      <c r="D40" s="29">
        <v>-1.2751999999999999E-2</v>
      </c>
      <c r="E40" s="50">
        <v>33330</v>
      </c>
      <c r="F40" s="50">
        <v>210</v>
      </c>
      <c r="G40" s="50">
        <v>4002</v>
      </c>
      <c r="H40" s="50">
        <v>56</v>
      </c>
      <c r="I40" s="50">
        <v>757900</v>
      </c>
      <c r="J40" s="101">
        <v>5500</v>
      </c>
      <c r="K40" s="9"/>
      <c r="L40" s="24">
        <v>22.915652151884672</v>
      </c>
      <c r="M40" s="25">
        <v>0.46909833117017308</v>
      </c>
      <c r="N40" s="26">
        <v>0.11954865576877143</v>
      </c>
      <c r="O40" s="26">
        <v>9.2131714733052934E-4</v>
      </c>
      <c r="P40" s="27">
        <v>-1.2751999999999999E-2</v>
      </c>
    </row>
    <row r="41" spans="1:16">
      <c r="A41" s="100" t="s">
        <v>47</v>
      </c>
      <c r="B41" s="11">
        <v>110</v>
      </c>
      <c r="C41" s="11">
        <v>5</v>
      </c>
      <c r="D41" s="29">
        <v>0.22733999999999999</v>
      </c>
      <c r="E41" s="29">
        <v>31290</v>
      </c>
      <c r="F41" s="29">
        <v>220</v>
      </c>
      <c r="G41" s="29">
        <v>3769</v>
      </c>
      <c r="H41" s="29">
        <v>49</v>
      </c>
      <c r="I41" s="50">
        <v>746300</v>
      </c>
      <c r="J41" s="101">
        <v>6500</v>
      </c>
      <c r="K41" s="9"/>
      <c r="L41" s="24">
        <v>23.720400957635828</v>
      </c>
      <c r="M41" s="25">
        <v>0.48618629973925681</v>
      </c>
      <c r="N41" s="26">
        <v>0.11992880349644615</v>
      </c>
      <c r="O41" s="26">
        <v>8.9016851756284782E-4</v>
      </c>
      <c r="P41" s="27">
        <v>0.22733999999999999</v>
      </c>
    </row>
    <row r="42" spans="1:16">
      <c r="A42" s="100" t="s">
        <v>48</v>
      </c>
      <c r="B42" s="11">
        <v>110</v>
      </c>
      <c r="C42" s="11">
        <v>5</v>
      </c>
      <c r="D42" s="29">
        <v>-3.0053E-2</v>
      </c>
      <c r="E42" s="29">
        <v>37540</v>
      </c>
      <c r="F42" s="29">
        <v>240</v>
      </c>
      <c r="G42" s="29">
        <v>4412</v>
      </c>
      <c r="H42" s="29">
        <v>67</v>
      </c>
      <c r="I42" s="50">
        <v>892000</v>
      </c>
      <c r="J42" s="101">
        <v>7500</v>
      </c>
      <c r="K42" s="9"/>
      <c r="L42" s="24">
        <v>23.645790895263435</v>
      </c>
      <c r="M42" s="25">
        <v>0.48461288634890132</v>
      </c>
      <c r="N42" s="26">
        <v>0.11701570729128739</v>
      </c>
      <c r="O42" s="26">
        <v>9.6823897955864628E-4</v>
      </c>
      <c r="P42" s="27">
        <v>-3.0053E-2</v>
      </c>
    </row>
    <row r="43" spans="1:16">
      <c r="A43" s="100" t="s">
        <v>49</v>
      </c>
      <c r="B43" s="11">
        <v>110</v>
      </c>
      <c r="C43" s="11">
        <v>5</v>
      </c>
      <c r="D43" s="29">
        <v>0.10265000000000001</v>
      </c>
      <c r="E43" s="50">
        <v>33770</v>
      </c>
      <c r="F43" s="50">
        <v>290</v>
      </c>
      <c r="G43" s="50">
        <v>3677</v>
      </c>
      <c r="H43" s="50">
        <v>52</v>
      </c>
      <c r="I43" s="50">
        <v>808600</v>
      </c>
      <c r="J43" s="101">
        <v>9700</v>
      </c>
      <c r="K43" s="9"/>
      <c r="L43" s="24">
        <v>23.509997741274532</v>
      </c>
      <c r="M43" s="25">
        <v>0.48143015965751701</v>
      </c>
      <c r="N43" s="26">
        <v>0.10840903929168727</v>
      </c>
      <c r="O43" s="26">
        <v>9.0074525938470761E-4</v>
      </c>
      <c r="P43" s="27">
        <v>0.10265000000000001</v>
      </c>
    </row>
    <row r="44" spans="1:16">
      <c r="A44" s="100" t="s">
        <v>50</v>
      </c>
      <c r="B44" s="11">
        <v>110</v>
      </c>
      <c r="C44" s="11">
        <v>5</v>
      </c>
      <c r="D44" s="29">
        <v>0.11956</v>
      </c>
      <c r="E44" s="29">
        <v>33600</v>
      </c>
      <c r="F44" s="29">
        <v>230</v>
      </c>
      <c r="G44" s="29">
        <v>4804</v>
      </c>
      <c r="H44" s="29">
        <v>80</v>
      </c>
      <c r="I44" s="50">
        <v>719400</v>
      </c>
      <c r="J44" s="101">
        <v>4400</v>
      </c>
      <c r="K44" s="9"/>
      <c r="L44" s="24">
        <v>21.099092644644397</v>
      </c>
      <c r="M44" s="25">
        <v>0.43398200469680903</v>
      </c>
      <c r="N44" s="26">
        <v>0.14235300780635143</v>
      </c>
      <c r="O44" s="26">
        <v>1.2871285681233945E-3</v>
      </c>
      <c r="P44" s="27">
        <v>0.11956</v>
      </c>
    </row>
    <row r="45" spans="1:16">
      <c r="A45" s="100" t="s">
        <v>51</v>
      </c>
      <c r="B45" s="11">
        <v>110</v>
      </c>
      <c r="C45" s="11">
        <v>5</v>
      </c>
      <c r="D45" s="29">
        <v>0.24790999999999999</v>
      </c>
      <c r="E45" s="29">
        <v>35770</v>
      </c>
      <c r="F45" s="29">
        <v>240</v>
      </c>
      <c r="G45" s="29">
        <v>4419</v>
      </c>
      <c r="H45" s="29">
        <v>56</v>
      </c>
      <c r="I45" s="50">
        <v>828500</v>
      </c>
      <c r="J45" s="101">
        <v>6200</v>
      </c>
      <c r="K45" s="9"/>
      <c r="L45" s="24">
        <v>22.403257652084502</v>
      </c>
      <c r="M45" s="25">
        <v>0.45710142910158308</v>
      </c>
      <c r="N45" s="26">
        <v>0.12300081468240269</v>
      </c>
      <c r="O45" s="26">
        <v>8.8572443543729078E-4</v>
      </c>
      <c r="P45" s="27">
        <v>0.24790999999999999</v>
      </c>
    </row>
    <row r="46" spans="1:16">
      <c r="A46" s="100" t="s">
        <v>52</v>
      </c>
      <c r="B46" s="11">
        <v>110</v>
      </c>
      <c r="C46" s="11">
        <v>5</v>
      </c>
      <c r="D46" s="29">
        <v>0.27356000000000003</v>
      </c>
      <c r="E46" s="29">
        <v>24590</v>
      </c>
      <c r="F46" s="29">
        <v>250</v>
      </c>
      <c r="G46" s="29">
        <v>3665</v>
      </c>
      <c r="H46" s="29">
        <v>59</v>
      </c>
      <c r="I46" s="50">
        <v>607000</v>
      </c>
      <c r="J46" s="101">
        <v>5700</v>
      </c>
      <c r="K46" s="9"/>
      <c r="L46" s="24">
        <v>23.929115879919049</v>
      </c>
      <c r="M46" s="25">
        <v>0.4900380665898123</v>
      </c>
      <c r="N46" s="26">
        <v>0.14839469543058484</v>
      </c>
      <c r="O46" s="26">
        <v>1.4188898292373203E-3</v>
      </c>
      <c r="P46" s="27">
        <v>0.27356000000000003</v>
      </c>
    </row>
    <row r="47" spans="1:16">
      <c r="A47" s="100" t="s">
        <v>53</v>
      </c>
      <c r="B47" s="11">
        <v>110</v>
      </c>
      <c r="C47" s="11">
        <v>5</v>
      </c>
      <c r="D47" s="29">
        <v>0.20807</v>
      </c>
      <c r="E47" s="29">
        <v>33570</v>
      </c>
      <c r="F47" s="29">
        <v>220</v>
      </c>
      <c r="G47" s="29">
        <v>3714</v>
      </c>
      <c r="H47" s="29">
        <v>63</v>
      </c>
      <c r="I47" s="50">
        <v>803200</v>
      </c>
      <c r="J47" s="101">
        <v>6100</v>
      </c>
      <c r="K47" s="9"/>
      <c r="L47" s="24">
        <v>22.708090864794961</v>
      </c>
      <c r="M47" s="25">
        <v>0.46415098478562244</v>
      </c>
      <c r="N47" s="26">
        <v>0.11015227843194492</v>
      </c>
      <c r="O47" s="26">
        <v>1.0059316768118512E-3</v>
      </c>
      <c r="P47" s="27">
        <v>0.20807</v>
      </c>
    </row>
    <row r="48" spans="1:16">
      <c r="A48" s="100" t="s">
        <v>55</v>
      </c>
      <c r="B48" s="11">
        <v>110</v>
      </c>
      <c r="C48" s="11">
        <v>5</v>
      </c>
      <c r="D48" s="29">
        <v>-0.21245</v>
      </c>
      <c r="E48" s="29">
        <v>39090</v>
      </c>
      <c r="F48" s="29">
        <v>410</v>
      </c>
      <c r="G48" s="29">
        <v>4647</v>
      </c>
      <c r="H48" s="29">
        <v>77</v>
      </c>
      <c r="I48" s="50">
        <v>939400</v>
      </c>
      <c r="J48" s="101">
        <v>9800</v>
      </c>
      <c r="K48" s="9"/>
      <c r="L48" s="24">
        <v>22.799663601289573</v>
      </c>
      <c r="M48" s="25">
        <v>0.46750312256972537</v>
      </c>
      <c r="N48" s="26">
        <v>0.11836135507268644</v>
      </c>
      <c r="O48" s="26">
        <v>1.1656412152439104E-3</v>
      </c>
      <c r="P48" s="27">
        <v>-0.21245</v>
      </c>
    </row>
    <row r="49" spans="1:16">
      <c r="A49" s="100" t="s">
        <v>54</v>
      </c>
      <c r="B49" s="11">
        <v>110</v>
      </c>
      <c r="C49" s="11">
        <v>5</v>
      </c>
      <c r="D49" s="29">
        <v>0.17158999999999999</v>
      </c>
      <c r="E49" s="29">
        <v>28370</v>
      </c>
      <c r="F49" s="29">
        <v>280</v>
      </c>
      <c r="G49" s="29">
        <v>3518</v>
      </c>
      <c r="H49" s="29">
        <v>67</v>
      </c>
      <c r="I49" s="50">
        <v>729500</v>
      </c>
      <c r="J49" s="101">
        <v>8000</v>
      </c>
      <c r="K49" s="9"/>
      <c r="L49" s="24">
        <v>23.840931738010024</v>
      </c>
      <c r="M49" s="25">
        <v>0.48730637280871819</v>
      </c>
      <c r="N49" s="26">
        <v>0.12346373921999124</v>
      </c>
      <c r="O49" s="26">
        <v>1.3299667382895785E-3</v>
      </c>
      <c r="P49" s="27">
        <v>0.17158999999999999</v>
      </c>
    </row>
    <row r="50" spans="1:16">
      <c r="A50" s="100" t="s">
        <v>77</v>
      </c>
      <c r="B50" s="11">
        <v>110</v>
      </c>
      <c r="C50" s="11">
        <v>5</v>
      </c>
      <c r="D50" s="29">
        <v>0.16252</v>
      </c>
      <c r="E50" s="29">
        <v>32110</v>
      </c>
      <c r="F50" s="29">
        <v>210</v>
      </c>
      <c r="G50" s="29">
        <v>3678</v>
      </c>
      <c r="H50" s="29">
        <v>62</v>
      </c>
      <c r="I50" s="50">
        <v>822700</v>
      </c>
      <c r="J50" s="101">
        <v>4800</v>
      </c>
      <c r="K50" s="9"/>
      <c r="L50" s="24">
        <v>23.722396854440543</v>
      </c>
      <c r="M50" s="25">
        <v>0.4864001779192379</v>
      </c>
      <c r="N50" s="26">
        <v>0.11404450010070995</v>
      </c>
      <c r="O50" s="26">
        <v>1.035544403073351E-3</v>
      </c>
      <c r="P50" s="27">
        <v>0.16252</v>
      </c>
    </row>
    <row r="51" spans="1:16">
      <c r="A51" s="100" t="s">
        <v>78</v>
      </c>
      <c r="B51" s="11">
        <v>110</v>
      </c>
      <c r="C51" s="11">
        <v>5</v>
      </c>
      <c r="D51" s="29">
        <v>-0.15162</v>
      </c>
      <c r="E51" s="29">
        <v>35620</v>
      </c>
      <c r="F51" s="29">
        <v>220</v>
      </c>
      <c r="G51" s="29">
        <v>3736</v>
      </c>
      <c r="H51" s="29">
        <v>57</v>
      </c>
      <c r="I51" s="50">
        <v>879600</v>
      </c>
      <c r="J51" s="101">
        <v>6500</v>
      </c>
      <c r="K51" s="9"/>
      <c r="L51" s="24">
        <v>22.227412614464253</v>
      </c>
      <c r="M51" s="25">
        <v>0.45671684430657739</v>
      </c>
      <c r="N51" s="26">
        <v>0.10442773994210429</v>
      </c>
      <c r="O51" s="26">
        <v>8.6318669539985874E-4</v>
      </c>
      <c r="P51" s="27">
        <v>-0.15162</v>
      </c>
    </row>
    <row r="52" spans="1:16">
      <c r="A52" s="100" t="s">
        <v>79</v>
      </c>
      <c r="B52" s="11">
        <v>110</v>
      </c>
      <c r="C52" s="11">
        <v>5</v>
      </c>
      <c r="D52" s="29">
        <v>0.27035999999999999</v>
      </c>
      <c r="E52" s="29">
        <v>31760</v>
      </c>
      <c r="F52" s="29">
        <v>210</v>
      </c>
      <c r="G52" s="29">
        <v>4517</v>
      </c>
      <c r="H52" s="29">
        <v>66</v>
      </c>
      <c r="I52" s="50">
        <v>773300</v>
      </c>
      <c r="J52" s="101">
        <v>5700</v>
      </c>
      <c r="K52" s="9"/>
      <c r="L52" s="24">
        <v>21.850060741828436</v>
      </c>
      <c r="M52" s="25">
        <v>0.4502738074267536</v>
      </c>
      <c r="N52" s="26">
        <v>0.14160302247588677</v>
      </c>
      <c r="O52" s="26">
        <v>1.1404796030365122E-3</v>
      </c>
      <c r="P52" s="27">
        <v>0.27035999999999999</v>
      </c>
    </row>
    <row r="53" spans="1:16">
      <c r="A53" s="100" t="s">
        <v>80</v>
      </c>
      <c r="B53" s="11">
        <v>110</v>
      </c>
      <c r="C53" s="11">
        <v>5</v>
      </c>
      <c r="D53" s="29">
        <v>0.14998</v>
      </c>
      <c r="E53" s="29">
        <v>26650</v>
      </c>
      <c r="F53" s="29">
        <v>210</v>
      </c>
      <c r="G53" s="29">
        <v>2362</v>
      </c>
      <c r="H53" s="29">
        <v>52</v>
      </c>
      <c r="I53" s="50">
        <v>702800</v>
      </c>
      <c r="J53" s="101">
        <v>6200</v>
      </c>
      <c r="K53" s="9"/>
      <c r="L53" s="24">
        <v>23.049933673764116</v>
      </c>
      <c r="M53" s="25">
        <v>0.471989070075779</v>
      </c>
      <c r="N53" s="26">
        <v>8.8244085441127315E-2</v>
      </c>
      <c r="O53" s="26">
        <v>1.0362216626519291E-3</v>
      </c>
      <c r="P53" s="27">
        <v>0.14998</v>
      </c>
    </row>
    <row r="54" spans="1:16">
      <c r="A54" s="100" t="s">
        <v>81</v>
      </c>
      <c r="B54" s="11">
        <v>110</v>
      </c>
      <c r="C54" s="11">
        <v>5</v>
      </c>
      <c r="D54" s="29">
        <v>0.19103999999999999</v>
      </c>
      <c r="E54" s="50">
        <v>34860</v>
      </c>
      <c r="F54" s="50">
        <v>180</v>
      </c>
      <c r="G54" s="29">
        <v>5092</v>
      </c>
      <c r="H54" s="29">
        <v>64</v>
      </c>
      <c r="I54" s="50">
        <v>875100</v>
      </c>
      <c r="J54" s="101">
        <v>4700</v>
      </c>
      <c r="K54" s="9"/>
      <c r="L54" s="24">
        <v>21.866118508097617</v>
      </c>
      <c r="M54" s="25">
        <v>0.44579438544219613</v>
      </c>
      <c r="N54" s="26">
        <v>0.14543332679593141</v>
      </c>
      <c r="O54" s="26">
        <v>9.924027931301723E-4</v>
      </c>
      <c r="P54" s="27">
        <v>0.19103999999999999</v>
      </c>
    </row>
    <row r="55" spans="1:16">
      <c r="A55" s="100" t="s">
        <v>82</v>
      </c>
      <c r="B55" s="11">
        <v>110</v>
      </c>
      <c r="C55" s="11">
        <v>5</v>
      </c>
      <c r="D55" s="29">
        <v>-0.52141000000000004</v>
      </c>
      <c r="E55" s="50">
        <v>28380</v>
      </c>
      <c r="F55" s="50">
        <v>250</v>
      </c>
      <c r="G55" s="29">
        <v>3451</v>
      </c>
      <c r="H55" s="29">
        <v>95</v>
      </c>
      <c r="I55" s="50">
        <v>781800</v>
      </c>
      <c r="J55" s="101">
        <v>5600</v>
      </c>
      <c r="K55" s="9"/>
      <c r="L55" s="24">
        <v>23.156172742855802</v>
      </c>
      <c r="M55" s="25">
        <v>0.47652110069851911</v>
      </c>
      <c r="N55" s="26">
        <v>0.12106970792760902</v>
      </c>
      <c r="O55" s="26">
        <v>1.7573194962950765E-3</v>
      </c>
      <c r="P55" s="27">
        <v>-0.52141000000000004</v>
      </c>
    </row>
    <row r="56" spans="1:16">
      <c r="A56" s="100" t="s">
        <v>83</v>
      </c>
      <c r="B56" s="11">
        <v>110</v>
      </c>
      <c r="C56" s="11">
        <v>5</v>
      </c>
      <c r="D56" s="29">
        <v>1.197E-2</v>
      </c>
      <c r="E56" s="29">
        <v>24600</v>
      </c>
      <c r="F56" s="29">
        <v>190</v>
      </c>
      <c r="G56" s="29">
        <v>2477</v>
      </c>
      <c r="H56" s="29">
        <v>43</v>
      </c>
      <c r="I56" s="50">
        <v>699000</v>
      </c>
      <c r="J56" s="101">
        <v>7200</v>
      </c>
      <c r="K56" s="9"/>
      <c r="L56" s="24">
        <v>23.890850827523757</v>
      </c>
      <c r="M56" s="25">
        <v>0.48909313736309801</v>
      </c>
      <c r="N56" s="26">
        <v>0.10025218018944894</v>
      </c>
      <c r="O56" s="26">
        <v>9.5658246692478766E-4</v>
      </c>
      <c r="P56" s="27">
        <v>1.197E-2</v>
      </c>
    </row>
    <row r="57" spans="1:16">
      <c r="A57" s="100" t="s">
        <v>84</v>
      </c>
      <c r="B57" s="11">
        <v>110</v>
      </c>
      <c r="C57" s="11">
        <v>5</v>
      </c>
      <c r="D57" s="29">
        <v>-2.2934E-2</v>
      </c>
      <c r="E57" s="50">
        <v>32900</v>
      </c>
      <c r="F57" s="50">
        <v>200</v>
      </c>
      <c r="G57" s="29">
        <v>4161</v>
      </c>
      <c r="H57" s="29">
        <v>52</v>
      </c>
      <c r="I57" s="50">
        <v>884700</v>
      </c>
      <c r="J57" s="101">
        <v>8600</v>
      </c>
      <c r="K57" s="9"/>
      <c r="L57" s="24">
        <v>22.107805314841173</v>
      </c>
      <c r="M57" s="25">
        <v>0.45470379453123311</v>
      </c>
      <c r="N57" s="26">
        <v>0.12592290796298725</v>
      </c>
      <c r="O57" s="26">
        <v>8.7881226265917412E-4</v>
      </c>
      <c r="P57" s="27">
        <v>-2.2934E-2</v>
      </c>
    </row>
    <row r="58" spans="1:16">
      <c r="A58" s="100" t="s">
        <v>85</v>
      </c>
      <c r="B58" s="11">
        <v>110</v>
      </c>
      <c r="C58" s="11">
        <v>5</v>
      </c>
      <c r="D58" s="29">
        <v>3.8248000000000002E-3</v>
      </c>
      <c r="E58" s="29">
        <v>29240</v>
      </c>
      <c r="F58" s="29">
        <v>240</v>
      </c>
      <c r="G58" s="29">
        <v>3645</v>
      </c>
      <c r="H58" s="29">
        <v>68</v>
      </c>
      <c r="I58" s="50">
        <v>788600</v>
      </c>
      <c r="J58" s="101">
        <v>9000</v>
      </c>
      <c r="K58" s="9"/>
      <c r="L58" s="24">
        <v>21.948162754774742</v>
      </c>
      <c r="M58" s="25">
        <v>0.45074441154679351</v>
      </c>
      <c r="N58" s="26">
        <v>0.1241146625707165</v>
      </c>
      <c r="O58" s="26">
        <v>1.2703577998649381E-3</v>
      </c>
      <c r="P58" s="27">
        <v>3.8248000000000002E-3</v>
      </c>
    </row>
    <row r="59" spans="1:16">
      <c r="A59" s="100" t="s">
        <v>86</v>
      </c>
      <c r="B59" s="11">
        <v>110</v>
      </c>
      <c r="C59" s="11">
        <v>5</v>
      </c>
      <c r="D59" s="29">
        <v>0.29211999999999999</v>
      </c>
      <c r="E59" s="29">
        <v>33450</v>
      </c>
      <c r="F59" s="29">
        <v>200</v>
      </c>
      <c r="G59" s="29">
        <v>3974</v>
      </c>
      <c r="H59" s="29">
        <v>54</v>
      </c>
      <c r="I59" s="50">
        <v>898500</v>
      </c>
      <c r="J59" s="101">
        <v>5700</v>
      </c>
      <c r="K59" s="9"/>
      <c r="L59" s="24">
        <v>21.282346575231994</v>
      </c>
      <c r="M59" s="25">
        <v>0.43654189300567181</v>
      </c>
      <c r="N59" s="26">
        <v>0.11828635990656768</v>
      </c>
      <c r="O59" s="26">
        <v>8.8185976608788142E-4</v>
      </c>
      <c r="P59" s="27">
        <v>0.29211999999999999</v>
      </c>
    </row>
    <row r="60" spans="1:16">
      <c r="A60" s="100" t="s">
        <v>87</v>
      </c>
      <c r="B60" s="11">
        <v>110</v>
      </c>
      <c r="C60" s="11">
        <v>5</v>
      </c>
      <c r="D60" s="29">
        <v>-3.7988000000000001E-2</v>
      </c>
      <c r="E60" s="29">
        <v>34210</v>
      </c>
      <c r="F60" s="29">
        <v>430</v>
      </c>
      <c r="G60" s="29">
        <v>3257</v>
      </c>
      <c r="H60" s="29">
        <v>75</v>
      </c>
      <c r="I60" s="50">
        <v>946000</v>
      </c>
      <c r="J60" s="101">
        <v>15000</v>
      </c>
      <c r="K60" s="9"/>
      <c r="L60" s="24">
        <v>21.83557880950173</v>
      </c>
      <c r="M60" s="25">
        <v>0.448878317004692</v>
      </c>
      <c r="N60" s="26">
        <v>9.4791110447335195E-2</v>
      </c>
      <c r="O60" s="26">
        <v>1.2488411963078143E-3</v>
      </c>
      <c r="P60" s="27">
        <v>-3.7988000000000001E-2</v>
      </c>
    </row>
    <row r="61" spans="1:16">
      <c r="A61" s="100" t="s">
        <v>88</v>
      </c>
      <c r="B61" s="11">
        <v>110</v>
      </c>
      <c r="C61" s="11">
        <v>5</v>
      </c>
      <c r="D61" s="29">
        <v>0.12135</v>
      </c>
      <c r="E61" s="29">
        <v>28380</v>
      </c>
      <c r="F61" s="29">
        <v>220</v>
      </c>
      <c r="G61" s="29">
        <v>3581</v>
      </c>
      <c r="H61" s="29">
        <v>55</v>
      </c>
      <c r="I61" s="50">
        <v>835400</v>
      </c>
      <c r="J61" s="101">
        <v>9600</v>
      </c>
      <c r="K61" s="9"/>
      <c r="L61" s="24">
        <v>22.582367320046824</v>
      </c>
      <c r="M61" s="25">
        <v>0.4647326007648736</v>
      </c>
      <c r="N61" s="26">
        <v>0.12563043294371715</v>
      </c>
      <c r="O61" s="26">
        <v>1.0854200863526285E-3</v>
      </c>
      <c r="P61" s="27">
        <v>0.12135</v>
      </c>
    </row>
    <row r="62" spans="1:16">
      <c r="A62" s="100" t="s">
        <v>89</v>
      </c>
      <c r="B62" s="11">
        <v>110</v>
      </c>
      <c r="C62" s="11">
        <v>5</v>
      </c>
      <c r="D62" s="29">
        <v>0.16497000000000001</v>
      </c>
      <c r="E62" s="50">
        <v>27720</v>
      </c>
      <c r="F62" s="50">
        <v>230</v>
      </c>
      <c r="G62" s="29">
        <v>3599</v>
      </c>
      <c r="H62" s="29">
        <v>59</v>
      </c>
      <c r="I62" s="50">
        <v>851600</v>
      </c>
      <c r="J62" s="101">
        <v>6900</v>
      </c>
      <c r="K62" s="9"/>
      <c r="L62" s="24">
        <v>23.536263597141453</v>
      </c>
      <c r="M62" s="25">
        <v>0.48242055722881383</v>
      </c>
      <c r="N62" s="26">
        <v>0.12926815408751768</v>
      </c>
      <c r="O62" s="26">
        <v>1.1927599883977363E-3</v>
      </c>
      <c r="P62" s="27">
        <v>0.16497000000000001</v>
      </c>
    </row>
    <row r="63" spans="1:16">
      <c r="A63" s="100" t="s">
        <v>90</v>
      </c>
      <c r="B63" s="11">
        <v>110</v>
      </c>
      <c r="C63" s="11">
        <v>5</v>
      </c>
      <c r="D63" s="29">
        <v>9.0532000000000001E-2</v>
      </c>
      <c r="E63" s="29">
        <v>22010</v>
      </c>
      <c r="F63" s="29">
        <v>150</v>
      </c>
      <c r="G63" s="29">
        <v>1661</v>
      </c>
      <c r="H63" s="29">
        <v>40</v>
      </c>
      <c r="I63" s="50">
        <v>698300</v>
      </c>
      <c r="J63" s="101">
        <v>4800</v>
      </c>
      <c r="K63" s="9"/>
      <c r="L63" s="24">
        <v>23.616546347527624</v>
      </c>
      <c r="M63" s="25">
        <v>0.48454017855018988</v>
      </c>
      <c r="N63" s="26">
        <v>7.5136769113628155E-2</v>
      </c>
      <c r="O63" s="26">
        <v>9.4436375652661114E-4</v>
      </c>
      <c r="P63" s="27">
        <v>9.0532000000000001E-2</v>
      </c>
    </row>
    <row r="64" spans="1:16">
      <c r="A64" s="100" t="s">
        <v>91</v>
      </c>
      <c r="B64" s="11">
        <v>110</v>
      </c>
      <c r="C64" s="11">
        <v>5</v>
      </c>
      <c r="D64" s="29">
        <v>-5.3483000000000003E-2</v>
      </c>
      <c r="E64" s="29">
        <v>22370</v>
      </c>
      <c r="F64" s="29">
        <v>160</v>
      </c>
      <c r="G64" s="29">
        <v>2332</v>
      </c>
      <c r="H64" s="29">
        <v>51</v>
      </c>
      <c r="I64" s="50">
        <v>674600</v>
      </c>
      <c r="J64" s="101">
        <v>5600</v>
      </c>
      <c r="K64" s="9"/>
      <c r="L64" s="24">
        <v>22.503656858234752</v>
      </c>
      <c r="M64" s="25">
        <v>0.46427952235890652</v>
      </c>
      <c r="N64" s="26">
        <v>0.10379238428254568</v>
      </c>
      <c r="O64" s="26">
        <v>1.1993344863284192E-3</v>
      </c>
      <c r="P64" s="27">
        <v>-5.3483000000000003E-2</v>
      </c>
    </row>
    <row r="65" spans="1:16">
      <c r="A65" s="100" t="s">
        <v>92</v>
      </c>
      <c r="B65" s="11">
        <v>110</v>
      </c>
      <c r="C65" s="11">
        <v>5</v>
      </c>
      <c r="D65" s="29">
        <v>-0.31929000000000002</v>
      </c>
      <c r="E65" s="29">
        <v>26720</v>
      </c>
      <c r="F65" s="29">
        <v>260</v>
      </c>
      <c r="G65" s="29">
        <v>2324</v>
      </c>
      <c r="H65" s="29">
        <v>59</v>
      </c>
      <c r="I65" s="50">
        <v>814300</v>
      </c>
      <c r="J65" s="101">
        <v>4800</v>
      </c>
      <c r="K65" s="9"/>
      <c r="L65" s="24">
        <v>22.271635585802546</v>
      </c>
      <c r="M65" s="25">
        <v>0.45765868058527009</v>
      </c>
      <c r="N65" s="26">
        <v>8.6596950058847863E-2</v>
      </c>
      <c r="O65" s="26">
        <v>1.1823597398793442E-3</v>
      </c>
      <c r="P65" s="27">
        <v>-0.31929000000000002</v>
      </c>
    </row>
    <row r="66" spans="1:16">
      <c r="A66" s="100" t="s">
        <v>93</v>
      </c>
      <c r="B66" s="11">
        <v>110</v>
      </c>
      <c r="C66" s="11">
        <v>5</v>
      </c>
      <c r="D66" s="29">
        <v>0.12228</v>
      </c>
      <c r="E66" s="29">
        <v>26030</v>
      </c>
      <c r="F66" s="29">
        <v>320</v>
      </c>
      <c r="G66" s="29">
        <v>2554</v>
      </c>
      <c r="H66" s="29">
        <v>93</v>
      </c>
      <c r="I66" s="50">
        <v>798200</v>
      </c>
      <c r="J66" s="101">
        <v>5500</v>
      </c>
      <c r="K66" s="9"/>
      <c r="L66" s="24">
        <v>22.428392106252119</v>
      </c>
      <c r="M66" s="25">
        <v>0.46890095219552269</v>
      </c>
      <c r="N66" s="26">
        <v>9.7689896922059802E-2</v>
      </c>
      <c r="O66" s="26">
        <v>1.8854604335443487E-3</v>
      </c>
      <c r="P66" s="27">
        <v>0.12228</v>
      </c>
    </row>
    <row r="67" spans="1:16">
      <c r="A67" s="100" t="s">
        <v>95</v>
      </c>
      <c r="B67" s="11">
        <v>110</v>
      </c>
      <c r="C67" s="11">
        <v>5</v>
      </c>
      <c r="D67" s="29">
        <v>0.13247999999999999</v>
      </c>
      <c r="E67" s="50">
        <v>28630</v>
      </c>
      <c r="F67" s="50">
        <v>230</v>
      </c>
      <c r="G67" s="29">
        <v>2911</v>
      </c>
      <c r="H67" s="29">
        <v>76</v>
      </c>
      <c r="I67" s="50">
        <v>821300</v>
      </c>
      <c r="J67" s="101">
        <v>5900</v>
      </c>
      <c r="K67" s="9"/>
      <c r="L67" s="24">
        <v>20.938304199994818</v>
      </c>
      <c r="M67" s="25">
        <v>0.43296859645603847</v>
      </c>
      <c r="N67" s="26">
        <v>0.10123339085178547</v>
      </c>
      <c r="O67" s="26">
        <v>1.3886933546819664E-3</v>
      </c>
      <c r="P67" s="27">
        <v>0.13247999999999999</v>
      </c>
    </row>
    <row r="68" spans="1:16">
      <c r="A68" s="100" t="s">
        <v>96</v>
      </c>
      <c r="B68" s="11">
        <v>110</v>
      </c>
      <c r="C68" s="11">
        <v>5</v>
      </c>
      <c r="D68" s="29">
        <v>-0.18496000000000001</v>
      </c>
      <c r="E68" s="29">
        <v>22050</v>
      </c>
      <c r="F68" s="29">
        <v>230</v>
      </c>
      <c r="G68" s="29">
        <v>1554</v>
      </c>
      <c r="H68" s="29">
        <v>40</v>
      </c>
      <c r="I68" s="50">
        <v>717500</v>
      </c>
      <c r="J68" s="101">
        <v>8200</v>
      </c>
      <c r="K68" s="9"/>
      <c r="L68" s="24">
        <v>23.55031591554112</v>
      </c>
      <c r="M68" s="25">
        <v>0.48306857000895798</v>
      </c>
      <c r="N68" s="26">
        <v>7.0169009676403035E-2</v>
      </c>
      <c r="O68" s="26">
        <v>9.7867510385561164E-4</v>
      </c>
      <c r="P68" s="27">
        <v>-0.18496000000000001</v>
      </c>
    </row>
    <row r="69" spans="1:16">
      <c r="A69" s="100" t="s">
        <v>97</v>
      </c>
      <c r="B69" s="11">
        <v>110</v>
      </c>
      <c r="C69" s="11">
        <v>5</v>
      </c>
      <c r="D69" s="29">
        <v>9.9449999999999997E-2</v>
      </c>
      <c r="E69" s="50">
        <v>14460</v>
      </c>
      <c r="F69" s="50">
        <v>190</v>
      </c>
      <c r="G69" s="50">
        <v>1597</v>
      </c>
      <c r="H69" s="50">
        <v>38</v>
      </c>
      <c r="I69" s="50">
        <v>446500</v>
      </c>
      <c r="J69" s="101">
        <v>7700</v>
      </c>
      <c r="K69" s="9"/>
      <c r="L69" s="24">
        <v>22.22504133806023</v>
      </c>
      <c r="M69" s="25">
        <v>0.45907033453027363</v>
      </c>
      <c r="N69" s="26">
        <v>0.10996122002530413</v>
      </c>
      <c r="O69" s="26">
        <v>1.5009991507152272E-3</v>
      </c>
      <c r="P69" s="27">
        <v>9.9449999999999997E-2</v>
      </c>
    </row>
    <row r="70" spans="1:16">
      <c r="A70" s="100" t="s">
        <v>98</v>
      </c>
      <c r="B70" s="11">
        <v>110</v>
      </c>
      <c r="C70" s="11">
        <v>5</v>
      </c>
      <c r="D70" s="29">
        <v>0.13338</v>
      </c>
      <c r="E70" s="50">
        <v>21740</v>
      </c>
      <c r="F70" s="50">
        <v>430</v>
      </c>
      <c r="G70" s="50">
        <v>2220</v>
      </c>
      <c r="H70" s="50">
        <v>75</v>
      </c>
      <c r="I70" s="50">
        <v>731000</v>
      </c>
      <c r="J70" s="101">
        <v>13000</v>
      </c>
      <c r="K70" s="9"/>
      <c r="L70" s="24">
        <v>24.238690800396174</v>
      </c>
      <c r="M70" s="25">
        <v>0.51314713602469186</v>
      </c>
      <c r="N70" s="26">
        <v>0.10167082818798048</v>
      </c>
      <c r="O70" s="26">
        <v>1.9988138263564628E-3</v>
      </c>
      <c r="P70" s="27">
        <v>0.13338</v>
      </c>
    </row>
    <row r="71" spans="1:16">
      <c r="A71" s="100" t="s">
        <v>137</v>
      </c>
      <c r="B71" s="11">
        <v>110</v>
      </c>
      <c r="C71" s="11">
        <v>5</v>
      </c>
      <c r="D71" s="29">
        <v>0.23474</v>
      </c>
      <c r="E71" s="50">
        <v>22520</v>
      </c>
      <c r="F71" s="50">
        <v>230</v>
      </c>
      <c r="G71" s="50">
        <v>2318</v>
      </c>
      <c r="H71" s="50">
        <v>55</v>
      </c>
      <c r="I71" s="50">
        <v>725700</v>
      </c>
      <c r="J71" s="101">
        <v>6200</v>
      </c>
      <c r="K71" s="9"/>
      <c r="L71" s="24">
        <v>22.938381978145561</v>
      </c>
      <c r="M71" s="25">
        <v>0.47235117302622298</v>
      </c>
      <c r="N71" s="26">
        <v>0.10248208958487193</v>
      </c>
      <c r="O71" s="26">
        <v>1.329456550414635E-3</v>
      </c>
      <c r="P71" s="27">
        <v>0.23474</v>
      </c>
    </row>
    <row r="72" spans="1:16">
      <c r="A72" s="100" t="s">
        <v>138</v>
      </c>
      <c r="B72" s="11">
        <v>110</v>
      </c>
      <c r="C72" s="11">
        <v>5</v>
      </c>
      <c r="D72" s="29">
        <v>0.23280999999999999</v>
      </c>
      <c r="E72" s="50">
        <v>28940</v>
      </c>
      <c r="F72" s="50">
        <v>360</v>
      </c>
      <c r="G72" s="50">
        <v>2236</v>
      </c>
      <c r="H72" s="50">
        <v>49</v>
      </c>
      <c r="I72" s="50">
        <v>978000</v>
      </c>
      <c r="J72" s="101">
        <v>12000</v>
      </c>
      <c r="K72" s="9"/>
      <c r="L72" s="24">
        <v>24.015412908677899</v>
      </c>
      <c r="M72" s="25">
        <v>0.49638055843040974</v>
      </c>
      <c r="N72" s="26">
        <v>7.6926539960710444E-2</v>
      </c>
      <c r="O72" s="26">
        <v>9.7346481399299134E-4</v>
      </c>
      <c r="P72" s="27">
        <v>0.23280999999999999</v>
      </c>
    </row>
    <row r="73" spans="1:16">
      <c r="A73" s="100"/>
      <c r="B73" s="11"/>
      <c r="C73" s="11"/>
      <c r="D73" s="29"/>
      <c r="E73" s="50"/>
      <c r="F73" s="50"/>
      <c r="G73" s="50"/>
      <c r="H73" s="50"/>
      <c r="I73" s="50"/>
      <c r="J73" s="101"/>
      <c r="K73" s="9"/>
      <c r="L73" s="24"/>
      <c r="M73" s="25"/>
      <c r="N73" s="26"/>
      <c r="O73" s="26"/>
      <c r="P73" s="27"/>
    </row>
    <row r="74" spans="1:16">
      <c r="A74" s="100" t="s">
        <v>139</v>
      </c>
      <c r="B74" s="11">
        <v>163</v>
      </c>
      <c r="C74" s="11">
        <v>7.4</v>
      </c>
      <c r="D74" s="29">
        <v>0.48876999999999998</v>
      </c>
      <c r="E74" s="50">
        <v>1211</v>
      </c>
      <c r="F74" s="50">
        <v>45</v>
      </c>
      <c r="G74" s="50">
        <v>479</v>
      </c>
      <c r="H74" s="50">
        <v>28</v>
      </c>
      <c r="I74" s="50">
        <v>119200</v>
      </c>
      <c r="J74" s="101">
        <v>1300</v>
      </c>
      <c r="K74" s="9"/>
      <c r="L74" s="24">
        <v>76.169604046002533</v>
      </c>
      <c r="M74" s="25">
        <v>2.077065289458941</v>
      </c>
      <c r="N74" s="26">
        <v>0.39381685246442416</v>
      </c>
      <c r="O74" s="26">
        <v>1.3698825169229243E-2</v>
      </c>
      <c r="P74" s="27">
        <v>0.48876999999999998</v>
      </c>
    </row>
    <row r="75" spans="1:16">
      <c r="A75" s="100" t="s">
        <v>140</v>
      </c>
      <c r="B75" s="11">
        <v>163</v>
      </c>
      <c r="C75" s="11">
        <v>7.4</v>
      </c>
      <c r="D75" s="29">
        <v>0.19252</v>
      </c>
      <c r="E75" s="50">
        <v>1523</v>
      </c>
      <c r="F75" s="50">
        <v>44</v>
      </c>
      <c r="G75" s="50">
        <v>674</v>
      </c>
      <c r="H75" s="50">
        <v>37</v>
      </c>
      <c r="I75" s="50">
        <v>135000</v>
      </c>
      <c r="J75" s="101">
        <v>1100</v>
      </c>
      <c r="K75" s="9"/>
      <c r="L75" s="24">
        <v>70.255612409452141</v>
      </c>
      <c r="M75" s="25">
        <v>1.7915919967484208</v>
      </c>
      <c r="N75" s="26">
        <v>0.44061869485892385</v>
      </c>
      <c r="O75" s="26">
        <v>1.3726537369778972E-2</v>
      </c>
      <c r="P75" s="27">
        <v>0.19252</v>
      </c>
    </row>
    <row r="76" spans="1:16">
      <c r="A76" s="100" t="s">
        <v>141</v>
      </c>
      <c r="B76" s="11">
        <v>163</v>
      </c>
      <c r="C76" s="11">
        <v>7.4</v>
      </c>
      <c r="D76" s="29">
        <v>0.44042999999999999</v>
      </c>
      <c r="E76" s="50">
        <v>8180</v>
      </c>
      <c r="F76" s="50">
        <v>160</v>
      </c>
      <c r="G76" s="50">
        <v>6250</v>
      </c>
      <c r="H76" s="50">
        <v>130</v>
      </c>
      <c r="I76" s="50">
        <v>37080</v>
      </c>
      <c r="J76" s="101">
        <v>790</v>
      </c>
      <c r="K76" s="9"/>
      <c r="L76" s="24">
        <v>3.5778896110085072</v>
      </c>
      <c r="M76" s="25">
        <v>8.7565049125335637E-2</v>
      </c>
      <c r="N76" s="26">
        <v>0.76072841802913327</v>
      </c>
      <c r="O76" s="26">
        <v>1.0907789150880462E-2</v>
      </c>
      <c r="P76" s="27">
        <v>0.44042999999999999</v>
      </c>
    </row>
    <row r="77" spans="1:16">
      <c r="A77" s="100" t="s">
        <v>142</v>
      </c>
      <c r="B77" s="11">
        <v>163</v>
      </c>
      <c r="C77" s="11">
        <v>7.4</v>
      </c>
      <c r="D77" s="29">
        <v>0.25473000000000001</v>
      </c>
      <c r="E77" s="50">
        <v>4180</v>
      </c>
      <c r="F77" s="50">
        <v>200</v>
      </c>
      <c r="G77" s="50">
        <v>3070</v>
      </c>
      <c r="H77" s="50">
        <v>190</v>
      </c>
      <c r="I77" s="50">
        <v>90800</v>
      </c>
      <c r="J77" s="101">
        <v>1500</v>
      </c>
      <c r="K77" s="9"/>
      <c r="L77" s="24">
        <v>16.830684418455473</v>
      </c>
      <c r="M77" s="25">
        <v>0.5932109318664669</v>
      </c>
      <c r="N77" s="26">
        <v>0.73124855389850385</v>
      </c>
      <c r="O77" s="26">
        <v>2.8727230999564202E-2</v>
      </c>
      <c r="P77" s="27">
        <v>0.25473000000000001</v>
      </c>
    </row>
    <row r="78" spans="1:16">
      <c r="A78" s="100" t="s">
        <v>143</v>
      </c>
      <c r="B78" s="11">
        <v>163</v>
      </c>
      <c r="C78" s="11">
        <v>7.4</v>
      </c>
      <c r="D78" s="29">
        <v>0.46900999999999998</v>
      </c>
      <c r="E78" s="50">
        <v>1011</v>
      </c>
      <c r="F78" s="50">
        <v>47</v>
      </c>
      <c r="G78" s="50">
        <v>427</v>
      </c>
      <c r="H78" s="50">
        <v>32</v>
      </c>
      <c r="I78" s="50">
        <v>101200</v>
      </c>
      <c r="J78" s="101">
        <v>1200</v>
      </c>
      <c r="K78" s="9"/>
      <c r="L78" s="24">
        <v>78.599655171828388</v>
      </c>
      <c r="M78" s="25">
        <v>2.4352635928084965</v>
      </c>
      <c r="N78" s="26">
        <v>0.42051321261281716</v>
      </c>
      <c r="O78" s="26">
        <v>1.8623629293891181E-2</v>
      </c>
      <c r="P78" s="27">
        <v>0.46900999999999998</v>
      </c>
    </row>
    <row r="79" spans="1:16">
      <c r="A79" s="100" t="s">
        <v>144</v>
      </c>
      <c r="B79" s="11">
        <v>163</v>
      </c>
      <c r="C79" s="11">
        <v>7.4</v>
      </c>
      <c r="D79" s="29">
        <v>0.49801000000000001</v>
      </c>
      <c r="E79" s="50">
        <v>2940</v>
      </c>
      <c r="F79" s="50">
        <v>250</v>
      </c>
      <c r="G79" s="29">
        <v>1620</v>
      </c>
      <c r="H79" s="29">
        <v>140</v>
      </c>
      <c r="I79" s="50">
        <v>157500</v>
      </c>
      <c r="J79" s="101">
        <v>1900</v>
      </c>
      <c r="K79" s="9"/>
      <c r="L79" s="24">
        <v>41.60144011529011</v>
      </c>
      <c r="M79" s="25">
        <v>1.9589695838957748</v>
      </c>
      <c r="N79" s="26">
        <v>0.54861870499890408</v>
      </c>
      <c r="O79" s="26">
        <v>3.340287940519257E-2</v>
      </c>
      <c r="P79" s="27">
        <v>0.49801000000000001</v>
      </c>
    </row>
    <row r="80" spans="1:16">
      <c r="A80" s="100" t="s">
        <v>145</v>
      </c>
      <c r="B80" s="11">
        <v>163</v>
      </c>
      <c r="C80" s="11">
        <v>7.4</v>
      </c>
      <c r="D80" s="29">
        <v>0.39750999999999997</v>
      </c>
      <c r="E80" s="29">
        <v>4050</v>
      </c>
      <c r="F80" s="29">
        <v>190</v>
      </c>
      <c r="G80" s="29">
        <v>2800</v>
      </c>
      <c r="H80" s="29">
        <v>180</v>
      </c>
      <c r="I80" s="50">
        <v>166100</v>
      </c>
      <c r="J80" s="101">
        <v>1400</v>
      </c>
      <c r="K80" s="9"/>
      <c r="L80" s="24">
        <v>32.022044586464837</v>
      </c>
      <c r="M80" s="25">
        <v>0.96847196123908452</v>
      </c>
      <c r="N80" s="26">
        <v>0.688344639468218</v>
      </c>
      <c r="O80" s="26">
        <v>2.7510353498706046E-2</v>
      </c>
      <c r="P80" s="27">
        <v>0.39750999999999997</v>
      </c>
    </row>
    <row r="81" spans="1:16">
      <c r="A81" s="100" t="s">
        <v>146</v>
      </c>
      <c r="B81" s="11">
        <v>163</v>
      </c>
      <c r="C81" s="11">
        <v>7.4</v>
      </c>
      <c r="D81" s="29">
        <v>0.35655999999999999</v>
      </c>
      <c r="E81" s="29">
        <v>2980</v>
      </c>
      <c r="F81" s="29">
        <v>200</v>
      </c>
      <c r="G81" s="29">
        <v>1610</v>
      </c>
      <c r="H81" s="29">
        <v>160</v>
      </c>
      <c r="I81" s="50">
        <v>216300</v>
      </c>
      <c r="J81" s="101">
        <v>1900</v>
      </c>
      <c r="K81" s="9"/>
      <c r="L81" s="24">
        <v>56.810148040427357</v>
      </c>
      <c r="M81" s="25">
        <v>2.1849631957185189</v>
      </c>
      <c r="N81" s="26">
        <v>0.53791361716832653</v>
      </c>
      <c r="O81" s="26">
        <v>3.239411076040663E-2</v>
      </c>
      <c r="P81" s="27">
        <v>0.35655999999999999</v>
      </c>
    </row>
    <row r="82" spans="1:16">
      <c r="A82" s="100" t="s">
        <v>147</v>
      </c>
      <c r="B82" s="11">
        <v>163</v>
      </c>
      <c r="C82" s="11">
        <v>7.4</v>
      </c>
      <c r="D82" s="29">
        <v>0.27023999999999998</v>
      </c>
      <c r="E82" s="29">
        <v>4830</v>
      </c>
      <c r="F82" s="29">
        <v>380</v>
      </c>
      <c r="G82" s="29">
        <v>3230</v>
      </c>
      <c r="H82" s="29">
        <v>300</v>
      </c>
      <c r="I82" s="50">
        <v>150800</v>
      </c>
      <c r="J82" s="101">
        <v>1100</v>
      </c>
      <c r="K82" s="9"/>
      <c r="L82" s="24">
        <v>24.293076077194755</v>
      </c>
      <c r="M82" s="25">
        <v>1.099036112501395</v>
      </c>
      <c r="N82" s="26">
        <v>0.66582227160629204</v>
      </c>
      <c r="O82" s="26">
        <v>4.070008665812553E-2</v>
      </c>
      <c r="P82" s="27">
        <v>0.27023999999999998</v>
      </c>
    </row>
    <row r="83" spans="1:16">
      <c r="A83" s="100" t="s">
        <v>148</v>
      </c>
      <c r="B83" s="11">
        <v>163</v>
      </c>
      <c r="C83" s="11">
        <v>7.4</v>
      </c>
      <c r="D83" s="29">
        <v>0.39163999999999999</v>
      </c>
      <c r="E83" s="50">
        <v>16280</v>
      </c>
      <c r="F83" s="50">
        <v>640</v>
      </c>
      <c r="G83" s="50">
        <v>12420</v>
      </c>
      <c r="H83" s="50">
        <v>450</v>
      </c>
      <c r="I83" s="50">
        <v>67310</v>
      </c>
      <c r="J83" s="101">
        <v>750</v>
      </c>
      <c r="K83" s="9"/>
      <c r="L83" s="24">
        <v>3.2339013753860049</v>
      </c>
      <c r="M83" s="25">
        <v>9.073644556624802E-2</v>
      </c>
      <c r="N83" s="26">
        <v>0.7595740547097849</v>
      </c>
      <c r="O83" s="26">
        <v>2.0393061670864108E-2</v>
      </c>
      <c r="P83" s="27">
        <v>0.39163999999999999</v>
      </c>
    </row>
    <row r="84" spans="1:16">
      <c r="A84" s="100" t="s">
        <v>149</v>
      </c>
      <c r="B84" s="11">
        <v>163</v>
      </c>
      <c r="C84" s="11">
        <v>7.4</v>
      </c>
      <c r="D84" s="29">
        <v>0.44899</v>
      </c>
      <c r="E84" s="29">
        <v>4530</v>
      </c>
      <c r="F84" s="29">
        <v>320</v>
      </c>
      <c r="G84" s="29">
        <v>2920</v>
      </c>
      <c r="H84" s="29">
        <v>160</v>
      </c>
      <c r="I84" s="50">
        <v>175400</v>
      </c>
      <c r="J84" s="101">
        <v>1300</v>
      </c>
      <c r="K84" s="9"/>
      <c r="L84" s="24">
        <v>30.049759121482278</v>
      </c>
      <c r="M84" s="25">
        <v>1.2072727011030395</v>
      </c>
      <c r="N84" s="26">
        <v>0.64178206451838116</v>
      </c>
      <c r="O84" s="26">
        <v>2.8813450581073305E-2</v>
      </c>
      <c r="P84" s="27">
        <v>0.44899</v>
      </c>
    </row>
    <row r="85" spans="1:16">
      <c r="A85" s="100" t="s">
        <v>150</v>
      </c>
      <c r="B85" s="11">
        <v>163</v>
      </c>
      <c r="C85" s="11">
        <v>7.4</v>
      </c>
      <c r="D85" s="29">
        <v>0.15071000000000001</v>
      </c>
      <c r="E85" s="29">
        <v>24180</v>
      </c>
      <c r="F85" s="29">
        <v>360</v>
      </c>
      <c r="G85" s="29">
        <v>18900</v>
      </c>
      <c r="H85" s="29">
        <v>330</v>
      </c>
      <c r="I85" s="50">
        <v>65420</v>
      </c>
      <c r="J85" s="101">
        <v>770</v>
      </c>
      <c r="K85" s="9"/>
      <c r="L85" s="24">
        <v>2.1082796400188886</v>
      </c>
      <c r="M85" s="25">
        <v>4.6394424301399916E-2</v>
      </c>
      <c r="N85" s="26">
        <v>0.77823083463450837</v>
      </c>
      <c r="O85" s="26">
        <v>8.9677837109751017E-3</v>
      </c>
      <c r="P85" s="27">
        <v>0.15071000000000001</v>
      </c>
    </row>
    <row r="86" spans="1:16">
      <c r="A86" s="100" t="s">
        <v>151</v>
      </c>
      <c r="B86" s="11">
        <v>163</v>
      </c>
      <c r="C86" s="11">
        <v>7.4</v>
      </c>
      <c r="D86" s="29">
        <v>0.27406999999999998</v>
      </c>
      <c r="E86" s="29">
        <v>6260</v>
      </c>
      <c r="F86" s="29">
        <v>230</v>
      </c>
      <c r="G86" s="29">
        <v>4470</v>
      </c>
      <c r="H86" s="29">
        <v>190</v>
      </c>
      <c r="I86" s="50">
        <v>136000</v>
      </c>
      <c r="J86" s="101">
        <v>1300</v>
      </c>
      <c r="K86" s="9"/>
      <c r="L86" s="24">
        <v>16.960287788679523</v>
      </c>
      <c r="M86" s="25">
        <v>0.44056184443651408</v>
      </c>
      <c r="N86" s="26">
        <v>0.71094518374103632</v>
      </c>
      <c r="O86" s="26">
        <v>2.0059304712855767E-2</v>
      </c>
      <c r="P86" s="27">
        <v>0.27406999999999998</v>
      </c>
    </row>
    <row r="87" spans="1:16">
      <c r="A87" s="100" t="s">
        <v>152</v>
      </c>
      <c r="B87" s="11">
        <v>163</v>
      </c>
      <c r="C87" s="11">
        <v>7.4</v>
      </c>
      <c r="D87" s="29">
        <v>-7.6785999999999993E-2</v>
      </c>
      <c r="E87" s="50">
        <v>89900</v>
      </c>
      <c r="F87" s="50">
        <v>1100</v>
      </c>
      <c r="G87" s="29">
        <v>70090</v>
      </c>
      <c r="H87" s="29">
        <v>880</v>
      </c>
      <c r="I87" s="50">
        <v>69040</v>
      </c>
      <c r="J87" s="101">
        <v>710</v>
      </c>
      <c r="K87" s="9"/>
      <c r="L87" s="24">
        <v>0.59284319259539109</v>
      </c>
      <c r="M87" s="25">
        <v>1.3131681989067997E-2</v>
      </c>
      <c r="N87" s="26">
        <v>0.77624585615098518</v>
      </c>
      <c r="O87" s="26">
        <v>6.8341308855188925E-3</v>
      </c>
      <c r="P87" s="27">
        <v>-7.6785999999999993E-2</v>
      </c>
    </row>
    <row r="88" spans="1:16">
      <c r="A88" s="100" t="s">
        <v>153</v>
      </c>
      <c r="B88" s="11">
        <v>163</v>
      </c>
      <c r="C88" s="11">
        <v>7.4</v>
      </c>
      <c r="D88" s="29">
        <v>0.36563000000000001</v>
      </c>
      <c r="E88" s="29">
        <v>186000</v>
      </c>
      <c r="F88" s="29">
        <v>30000</v>
      </c>
      <c r="G88" s="29">
        <v>161000</v>
      </c>
      <c r="H88" s="29">
        <v>26000</v>
      </c>
      <c r="I88" s="50">
        <v>99000</v>
      </c>
      <c r="J88" s="101">
        <v>23000</v>
      </c>
      <c r="K88" s="9"/>
      <c r="L88" s="24">
        <v>0.20953655021886697</v>
      </c>
      <c r="M88" s="25">
        <v>3.9866578281362801E-2</v>
      </c>
      <c r="N88" s="26">
        <v>0.86181859094710367</v>
      </c>
      <c r="O88" s="26">
        <v>9.8781585497188198E-2</v>
      </c>
      <c r="P88" s="27">
        <v>0.36563000000000001</v>
      </c>
    </row>
    <row r="89" spans="1:16">
      <c r="A89" s="100" t="s">
        <v>154</v>
      </c>
      <c r="B89" s="11">
        <v>163</v>
      </c>
      <c r="C89" s="11">
        <v>7.4</v>
      </c>
      <c r="D89" s="29">
        <v>0.13639999999999999</v>
      </c>
      <c r="E89" s="29">
        <v>60600</v>
      </c>
      <c r="F89" s="29">
        <v>1100</v>
      </c>
      <c r="G89" s="29">
        <v>47450</v>
      </c>
      <c r="H89" s="29">
        <v>940</v>
      </c>
      <c r="I89" s="50">
        <v>64380</v>
      </c>
      <c r="J89" s="101">
        <v>840</v>
      </c>
      <c r="K89" s="9"/>
      <c r="L89" s="24">
        <v>0.81788986298009803</v>
      </c>
      <c r="M89" s="25">
        <v>1.7162617230890194E-2</v>
      </c>
      <c r="N89" s="26">
        <v>0.77959046574850377</v>
      </c>
      <c r="O89" s="26">
        <v>1.0519216134844083E-2</v>
      </c>
      <c r="P89" s="27">
        <v>0.13639999999999999</v>
      </c>
    </row>
    <row r="90" spans="1:16">
      <c r="A90" s="100" t="s">
        <v>155</v>
      </c>
      <c r="B90" s="11">
        <v>163</v>
      </c>
      <c r="C90" s="11">
        <v>7.4</v>
      </c>
      <c r="D90" s="29">
        <v>0.24801000000000001</v>
      </c>
      <c r="E90" s="50">
        <v>1757</v>
      </c>
      <c r="F90" s="50">
        <v>59</v>
      </c>
      <c r="G90" s="50">
        <v>482</v>
      </c>
      <c r="H90" s="50">
        <v>33</v>
      </c>
      <c r="I90" s="50">
        <v>223300</v>
      </c>
      <c r="J90" s="101">
        <v>1800</v>
      </c>
      <c r="K90" s="9"/>
      <c r="L90" s="24">
        <v>98.951555219655987</v>
      </c>
      <c r="M90" s="25">
        <v>2.5073544186720573</v>
      </c>
      <c r="N90" s="26">
        <v>0.27313553352018627</v>
      </c>
      <c r="O90" s="26">
        <v>1.0459752007249917E-2</v>
      </c>
      <c r="P90" s="27">
        <v>0.24801000000000001</v>
      </c>
    </row>
    <row r="91" spans="1:16">
      <c r="A91" s="100" t="s">
        <v>156</v>
      </c>
      <c r="B91" s="11">
        <v>163</v>
      </c>
      <c r="C91" s="11">
        <v>7.4</v>
      </c>
      <c r="D91" s="29">
        <v>4.1653999999999997E-2</v>
      </c>
      <c r="E91" s="29">
        <v>533</v>
      </c>
      <c r="F91" s="29">
        <v>30</v>
      </c>
      <c r="G91" s="29">
        <v>346</v>
      </c>
      <c r="H91" s="29">
        <v>23</v>
      </c>
      <c r="I91" s="50">
        <v>2690</v>
      </c>
      <c r="J91" s="101">
        <v>140</v>
      </c>
      <c r="K91" s="9"/>
      <c r="L91" s="24">
        <v>3.8081953199496854</v>
      </c>
      <c r="M91" s="25">
        <v>0.1602879984047102</v>
      </c>
      <c r="N91" s="26">
        <v>0.64632628202011122</v>
      </c>
      <c r="O91" s="26">
        <v>2.8271481520923441E-2</v>
      </c>
      <c r="P91" s="27">
        <v>4.1653999999999997E-2</v>
      </c>
    </row>
    <row r="92" spans="1:16">
      <c r="A92" s="100" t="s">
        <v>157</v>
      </c>
      <c r="B92" s="11">
        <v>163</v>
      </c>
      <c r="C92" s="11">
        <v>7.4</v>
      </c>
      <c r="D92" s="29">
        <v>0.18278</v>
      </c>
      <c r="E92" s="29">
        <v>913</v>
      </c>
      <c r="F92" s="29">
        <v>38</v>
      </c>
      <c r="G92" s="29">
        <v>722</v>
      </c>
      <c r="H92" s="29">
        <v>37</v>
      </c>
      <c r="I92" s="50">
        <v>2990</v>
      </c>
      <c r="J92" s="101">
        <v>120</v>
      </c>
      <c r="K92" s="9"/>
      <c r="L92" s="24">
        <v>2.4518387112752076</v>
      </c>
      <c r="M92" s="25">
        <v>8.2592453322480344E-2</v>
      </c>
      <c r="N92" s="26">
        <v>0.78735274615436401</v>
      </c>
      <c r="O92" s="26">
        <v>2.610392609787229E-2</v>
      </c>
      <c r="P92" s="27">
        <v>0.18278</v>
      </c>
    </row>
    <row r="93" spans="1:16">
      <c r="A93" s="100" t="s">
        <v>158</v>
      </c>
      <c r="B93" s="11">
        <v>163</v>
      </c>
      <c r="C93" s="11">
        <v>7.4</v>
      </c>
      <c r="D93" s="29">
        <v>0.17365</v>
      </c>
      <c r="E93" s="50">
        <v>1013</v>
      </c>
      <c r="F93" s="50">
        <v>42</v>
      </c>
      <c r="G93" s="50">
        <v>762</v>
      </c>
      <c r="H93" s="50">
        <v>37</v>
      </c>
      <c r="I93" s="50">
        <v>6000</v>
      </c>
      <c r="J93" s="101">
        <v>540</v>
      </c>
      <c r="K93" s="9"/>
      <c r="L93" s="24">
        <v>4.3840785428223281</v>
      </c>
      <c r="M93" s="25">
        <v>0.16304769976524441</v>
      </c>
      <c r="N93" s="26">
        <v>0.74894245940730075</v>
      </c>
      <c r="O93" s="26">
        <v>2.4014422425610419E-2</v>
      </c>
      <c r="P93" s="27">
        <v>0.17365</v>
      </c>
    </row>
    <row r="94" spans="1:16">
      <c r="A94" s="100" t="s">
        <v>159</v>
      </c>
      <c r="B94" s="11">
        <v>163</v>
      </c>
      <c r="C94" s="11">
        <v>7.4</v>
      </c>
      <c r="D94" s="29">
        <v>0.34804000000000002</v>
      </c>
      <c r="E94" s="50">
        <v>617</v>
      </c>
      <c r="F94" s="50">
        <v>24</v>
      </c>
      <c r="G94" s="50">
        <v>419</v>
      </c>
      <c r="H94" s="50">
        <v>25</v>
      </c>
      <c r="I94" s="50">
        <v>8250</v>
      </c>
      <c r="J94" s="101">
        <v>210</v>
      </c>
      <c r="K94" s="9"/>
      <c r="L94" s="24">
        <v>10.089915809138899</v>
      </c>
      <c r="M94" s="25">
        <v>0.31289833631749769</v>
      </c>
      <c r="N94" s="26">
        <v>0.67613245887103068</v>
      </c>
      <c r="O94" s="26">
        <v>2.4184324382896614E-2</v>
      </c>
      <c r="P94" s="27">
        <v>0.34804000000000002</v>
      </c>
    </row>
    <row r="95" spans="1:16">
      <c r="A95" s="100" t="s">
        <v>160</v>
      </c>
      <c r="B95" s="11">
        <v>163</v>
      </c>
      <c r="C95" s="11">
        <v>7.4</v>
      </c>
      <c r="D95" s="29">
        <v>-0.16914000000000001</v>
      </c>
      <c r="E95" s="50">
        <v>1770</v>
      </c>
      <c r="F95" s="50">
        <v>160</v>
      </c>
      <c r="G95" s="50">
        <v>1010</v>
      </c>
      <c r="H95" s="50">
        <v>130</v>
      </c>
      <c r="I95" s="50">
        <v>94670</v>
      </c>
      <c r="J95" s="101">
        <v>930</v>
      </c>
      <c r="K95" s="9"/>
      <c r="L95" s="24">
        <v>40.321699283217001</v>
      </c>
      <c r="M95" s="25">
        <v>1.9700281822194412</v>
      </c>
      <c r="N95" s="26">
        <v>0.56813433166762417</v>
      </c>
      <c r="O95" s="26">
        <v>4.4874894666362186E-2</v>
      </c>
      <c r="P95" s="27">
        <v>-0.16914000000000001</v>
      </c>
    </row>
    <row r="96" spans="1:16">
      <c r="A96" s="100" t="s">
        <v>161</v>
      </c>
      <c r="B96" s="11">
        <v>163</v>
      </c>
      <c r="C96" s="11">
        <v>7.4</v>
      </c>
      <c r="D96" s="29">
        <v>0.39204</v>
      </c>
      <c r="E96" s="50">
        <v>570</v>
      </c>
      <c r="F96" s="50">
        <v>47</v>
      </c>
      <c r="G96" s="50">
        <v>469</v>
      </c>
      <c r="H96" s="50">
        <v>42</v>
      </c>
      <c r="I96" s="50">
        <v>1950</v>
      </c>
      <c r="J96" s="101">
        <v>130</v>
      </c>
      <c r="K96" s="9"/>
      <c r="L96" s="24">
        <v>2.5062622749958829</v>
      </c>
      <c r="M96" s="25">
        <v>0.14005516498547471</v>
      </c>
      <c r="N96" s="26">
        <v>0.81922069263026742</v>
      </c>
      <c r="O96" s="26">
        <v>5.0080868400769203E-2</v>
      </c>
      <c r="P96" s="27">
        <v>0.39204</v>
      </c>
    </row>
    <row r="97" spans="1:16">
      <c r="A97" s="100" t="s">
        <v>162</v>
      </c>
      <c r="B97" s="11">
        <v>163</v>
      </c>
      <c r="C97" s="11">
        <v>7.4</v>
      </c>
      <c r="D97" s="29">
        <v>0.44019999999999998</v>
      </c>
      <c r="E97" s="50">
        <v>670</v>
      </c>
      <c r="F97" s="50">
        <v>27</v>
      </c>
      <c r="G97" s="50">
        <v>346</v>
      </c>
      <c r="H97" s="50">
        <v>24</v>
      </c>
      <c r="I97" s="50">
        <v>43200</v>
      </c>
      <c r="J97" s="101">
        <v>1000</v>
      </c>
      <c r="K97" s="9"/>
      <c r="L97" s="24">
        <v>47.686515888007399</v>
      </c>
      <c r="M97" s="25">
        <v>1.4921712435660848</v>
      </c>
      <c r="N97" s="26">
        <v>0.51416702733838693</v>
      </c>
      <c r="O97" s="26">
        <v>2.0713696607290479E-2</v>
      </c>
      <c r="P97" s="27">
        <v>0.44019999999999998</v>
      </c>
    </row>
    <row r="98" spans="1:16">
      <c r="A98" s="100" t="s">
        <v>163</v>
      </c>
      <c r="B98" s="11">
        <v>163</v>
      </c>
      <c r="C98" s="11">
        <v>7.4</v>
      </c>
      <c r="D98" s="29">
        <v>0.48224</v>
      </c>
      <c r="E98" s="50">
        <v>766</v>
      </c>
      <c r="F98" s="50">
        <v>34</v>
      </c>
      <c r="G98" s="50">
        <v>362</v>
      </c>
      <c r="H98" s="50">
        <v>24</v>
      </c>
      <c r="I98" s="50">
        <v>48470</v>
      </c>
      <c r="J98" s="101">
        <v>650</v>
      </c>
      <c r="K98" s="9"/>
      <c r="L98" s="24">
        <v>48.424958394039322</v>
      </c>
      <c r="M98" s="25">
        <v>1.4832953196913918</v>
      </c>
      <c r="N98" s="26">
        <v>0.47052502607439128</v>
      </c>
      <c r="O98" s="26">
        <v>1.8852559610680306E-2</v>
      </c>
      <c r="P98" s="27">
        <v>0.48224</v>
      </c>
    </row>
    <row r="99" spans="1:16">
      <c r="A99" s="100" t="s">
        <v>164</v>
      </c>
      <c r="B99" s="11">
        <v>163</v>
      </c>
      <c r="C99" s="11">
        <v>7.4</v>
      </c>
      <c r="D99" s="29">
        <v>0.69503999999999999</v>
      </c>
      <c r="E99" s="29">
        <v>689</v>
      </c>
      <c r="F99" s="29">
        <v>39</v>
      </c>
      <c r="G99" s="29">
        <v>428</v>
      </c>
      <c r="H99" s="29">
        <v>29</v>
      </c>
      <c r="I99" s="50">
        <v>13910</v>
      </c>
      <c r="J99" s="101">
        <v>380</v>
      </c>
      <c r="K99" s="9"/>
      <c r="L99" s="24">
        <v>15.460825817107425</v>
      </c>
      <c r="M99" s="25">
        <v>0.52507988105956527</v>
      </c>
      <c r="N99" s="26">
        <v>0.61848258244568166</v>
      </c>
      <c r="O99" s="26">
        <v>2.742221914977077E-2</v>
      </c>
      <c r="P99" s="27">
        <v>0.69503999999999999</v>
      </c>
    </row>
    <row r="100" spans="1:16">
      <c r="A100" s="100" t="s">
        <v>165</v>
      </c>
      <c r="B100" s="11">
        <v>163</v>
      </c>
      <c r="C100" s="11">
        <v>7.4</v>
      </c>
      <c r="D100" s="29">
        <v>0.33112999999999998</v>
      </c>
      <c r="E100" s="50">
        <v>475</v>
      </c>
      <c r="F100" s="50">
        <v>25</v>
      </c>
      <c r="G100" s="50">
        <v>319</v>
      </c>
      <c r="H100" s="50">
        <v>30</v>
      </c>
      <c r="I100" s="50">
        <v>16650</v>
      </c>
      <c r="J100" s="101">
        <v>340</v>
      </c>
      <c r="K100" s="9"/>
      <c r="L100" s="24">
        <v>26.22243105449397</v>
      </c>
      <c r="M100" s="25">
        <v>0.9307302392639758</v>
      </c>
      <c r="N100" s="26">
        <v>0.66865177215110094</v>
      </c>
      <c r="O100" s="26">
        <v>3.6187973799982946E-2</v>
      </c>
      <c r="P100" s="27">
        <v>0.33112999999999998</v>
      </c>
    </row>
    <row r="101" spans="1:16">
      <c r="A101" s="100" t="s">
        <v>166</v>
      </c>
      <c r="B101" s="11">
        <v>163</v>
      </c>
      <c r="C101" s="11">
        <v>7.4</v>
      </c>
      <c r="D101" s="29">
        <v>0.12139999999999999</v>
      </c>
      <c r="E101" s="50">
        <v>1909</v>
      </c>
      <c r="F101" s="50">
        <v>54</v>
      </c>
      <c r="G101" s="50">
        <v>194</v>
      </c>
      <c r="H101" s="50">
        <v>23</v>
      </c>
      <c r="I101" s="50">
        <v>333800</v>
      </c>
      <c r="J101" s="101">
        <v>2300</v>
      </c>
      <c r="K101" s="9"/>
      <c r="L101" s="24">
        <v>132.81954002832387</v>
      </c>
      <c r="M101" s="25">
        <v>3.2556944601633284</v>
      </c>
      <c r="N101" s="26">
        <v>0.10118094425469186</v>
      </c>
      <c r="O101" s="26">
        <v>6.1931920403305281E-3</v>
      </c>
      <c r="P101" s="27">
        <v>0.12139999999999999</v>
      </c>
    </row>
    <row r="102" spans="1:16">
      <c r="A102" s="100" t="s">
        <v>167</v>
      </c>
      <c r="B102" s="11">
        <v>163</v>
      </c>
      <c r="C102" s="11">
        <v>7.4</v>
      </c>
      <c r="D102" s="29">
        <v>0.14413999999999999</v>
      </c>
      <c r="E102" s="29">
        <v>902</v>
      </c>
      <c r="F102" s="29">
        <v>42</v>
      </c>
      <c r="G102" s="29">
        <v>510</v>
      </c>
      <c r="H102" s="29">
        <v>37</v>
      </c>
      <c r="I102" s="50">
        <v>40600</v>
      </c>
      <c r="J102" s="101">
        <v>2300</v>
      </c>
      <c r="K102" s="9"/>
      <c r="L102" s="24">
        <v>33.703498805700313</v>
      </c>
      <c r="M102" s="25">
        <v>1.3730331715413235</v>
      </c>
      <c r="N102" s="26">
        <v>0.56294577637852561</v>
      </c>
      <c r="O102" s="26">
        <v>2.437090328595623E-2</v>
      </c>
      <c r="P102" s="27">
        <v>0.14413999999999999</v>
      </c>
    </row>
    <row r="103" spans="1:16">
      <c r="A103" s="100" t="s">
        <v>168</v>
      </c>
      <c r="B103" s="11">
        <v>163</v>
      </c>
      <c r="C103" s="11">
        <v>7.4</v>
      </c>
      <c r="D103" s="29">
        <v>0.57074000000000003</v>
      </c>
      <c r="E103" s="50">
        <v>594</v>
      </c>
      <c r="F103" s="50">
        <v>21</v>
      </c>
      <c r="G103" s="29">
        <v>400</v>
      </c>
      <c r="H103" s="29">
        <v>18</v>
      </c>
      <c r="I103" s="50">
        <v>2960</v>
      </c>
      <c r="J103" s="101">
        <v>120</v>
      </c>
      <c r="K103" s="9"/>
      <c r="L103" s="24">
        <v>3.589705249235033</v>
      </c>
      <c r="M103" s="25">
        <v>0.12474394562359013</v>
      </c>
      <c r="N103" s="26">
        <v>0.67046555792358908</v>
      </c>
      <c r="O103" s="26">
        <v>1.9268182288119245E-2</v>
      </c>
      <c r="P103" s="27">
        <v>0.57074000000000003</v>
      </c>
    </row>
    <row r="104" spans="1:16">
      <c r="A104" s="100" t="s">
        <v>169</v>
      </c>
      <c r="B104" s="11">
        <v>163</v>
      </c>
      <c r="C104" s="11">
        <v>7.4</v>
      </c>
      <c r="D104" s="29">
        <v>0.39439000000000002</v>
      </c>
      <c r="E104" s="29">
        <v>550</v>
      </c>
      <c r="F104" s="29">
        <v>23</v>
      </c>
      <c r="G104" s="29">
        <v>394</v>
      </c>
      <c r="H104" s="29">
        <v>21</v>
      </c>
      <c r="I104" s="50">
        <v>2580</v>
      </c>
      <c r="J104" s="101">
        <v>120</v>
      </c>
      <c r="K104" s="9"/>
      <c r="L104" s="24">
        <v>3.4877959112976451</v>
      </c>
      <c r="M104" s="25">
        <v>0.12554238329626696</v>
      </c>
      <c r="N104" s="26">
        <v>0.71324126051911396</v>
      </c>
      <c r="O104" s="26">
        <v>2.4265585579896432E-2</v>
      </c>
      <c r="P104" s="27">
        <v>0.39439000000000002</v>
      </c>
    </row>
    <row r="105" spans="1:16">
      <c r="A105" s="100" t="s">
        <v>170</v>
      </c>
      <c r="B105" s="11">
        <v>163</v>
      </c>
      <c r="C105" s="11">
        <v>7.4</v>
      </c>
      <c r="D105" s="29">
        <v>0.56208000000000002</v>
      </c>
      <c r="E105" s="29">
        <v>661</v>
      </c>
      <c r="F105" s="29">
        <v>28</v>
      </c>
      <c r="G105" s="29">
        <v>538</v>
      </c>
      <c r="H105" s="29">
        <v>26</v>
      </c>
      <c r="I105" s="50">
        <v>3690</v>
      </c>
      <c r="J105" s="101">
        <v>130</v>
      </c>
      <c r="K105" s="9"/>
      <c r="L105" s="24">
        <v>4.1739840104247987</v>
      </c>
      <c r="M105" s="25">
        <v>0.14224274622817373</v>
      </c>
      <c r="N105" s="26">
        <v>0.8103707234370543</v>
      </c>
      <c r="O105" s="26">
        <v>2.6152902957950985E-2</v>
      </c>
      <c r="P105" s="27">
        <v>0.56208000000000002</v>
      </c>
    </row>
    <row r="106" spans="1:16">
      <c r="A106" s="100" t="s">
        <v>171</v>
      </c>
      <c r="B106" s="11">
        <v>163</v>
      </c>
      <c r="C106" s="11">
        <v>7.4</v>
      </c>
      <c r="D106" s="29">
        <v>0.33284000000000002</v>
      </c>
      <c r="E106" s="29">
        <v>631</v>
      </c>
      <c r="F106" s="29">
        <v>32</v>
      </c>
      <c r="G106" s="29">
        <v>416</v>
      </c>
      <c r="H106" s="29">
        <v>23</v>
      </c>
      <c r="I106" s="50">
        <v>3720</v>
      </c>
      <c r="J106" s="101">
        <v>300</v>
      </c>
      <c r="K106" s="9"/>
      <c r="L106" s="24">
        <v>4.0158427828275949</v>
      </c>
      <c r="M106" s="25">
        <v>0.22738580199920086</v>
      </c>
      <c r="N106" s="26">
        <v>0.65639746919631747</v>
      </c>
      <c r="O106" s="26">
        <v>2.4730655776041888E-2</v>
      </c>
      <c r="P106" s="27">
        <v>0.33284000000000002</v>
      </c>
    </row>
    <row r="107" spans="1:16">
      <c r="A107" s="100" t="s">
        <v>172</v>
      </c>
      <c r="B107" s="11">
        <v>163</v>
      </c>
      <c r="C107" s="11">
        <v>7.4</v>
      </c>
      <c r="D107" s="29">
        <v>0.38069999999999998</v>
      </c>
      <c r="E107" s="50">
        <v>986</v>
      </c>
      <c r="F107" s="50">
        <v>42</v>
      </c>
      <c r="G107" s="50">
        <v>783</v>
      </c>
      <c r="H107" s="50">
        <v>39</v>
      </c>
      <c r="I107" s="50">
        <v>3110</v>
      </c>
      <c r="J107" s="101">
        <v>130</v>
      </c>
      <c r="K107" s="9"/>
      <c r="L107" s="24">
        <v>2.3550531871040383</v>
      </c>
      <c r="M107" s="25">
        <v>8.7202736699200395E-2</v>
      </c>
      <c r="N107" s="26">
        <v>0.79065636896900882</v>
      </c>
      <c r="O107" s="26">
        <v>2.6022741387874797E-2</v>
      </c>
      <c r="P107" s="27">
        <v>0.38069999999999998</v>
      </c>
    </row>
    <row r="108" spans="1:16">
      <c r="A108" s="100" t="s">
        <v>173</v>
      </c>
      <c r="B108" s="11">
        <v>163</v>
      </c>
      <c r="C108" s="11">
        <v>7.4</v>
      </c>
      <c r="D108" s="29">
        <v>0.69037000000000004</v>
      </c>
      <c r="E108" s="50">
        <v>439</v>
      </c>
      <c r="F108" s="50">
        <v>23</v>
      </c>
      <c r="G108" s="29">
        <v>243</v>
      </c>
      <c r="H108" s="29">
        <v>14</v>
      </c>
      <c r="I108" s="50">
        <v>12040</v>
      </c>
      <c r="J108" s="101">
        <v>230</v>
      </c>
      <c r="K108" s="9"/>
      <c r="L108" s="24">
        <v>20.814935170051527</v>
      </c>
      <c r="M108" s="25">
        <v>0.70933993368321513</v>
      </c>
      <c r="N108" s="26">
        <v>0.55111810684400164</v>
      </c>
      <c r="O108" s="26">
        <v>2.1552503450723483E-2</v>
      </c>
      <c r="P108" s="27">
        <v>0.69037000000000004</v>
      </c>
    </row>
    <row r="109" spans="1:16">
      <c r="A109" s="100" t="s">
        <v>174</v>
      </c>
      <c r="B109" s="11">
        <v>163</v>
      </c>
      <c r="C109" s="11">
        <v>7.4</v>
      </c>
      <c r="D109" s="29">
        <v>0.53696999999999995</v>
      </c>
      <c r="E109" s="29">
        <v>408</v>
      </c>
      <c r="F109" s="29">
        <v>23</v>
      </c>
      <c r="G109" s="29">
        <v>282</v>
      </c>
      <c r="H109" s="29">
        <v>19</v>
      </c>
      <c r="I109" s="50">
        <v>4290</v>
      </c>
      <c r="J109" s="101">
        <v>140</v>
      </c>
      <c r="K109" s="9"/>
      <c r="L109" s="24">
        <v>7.6697452603328244</v>
      </c>
      <c r="M109" s="25">
        <v>0.29614115489526061</v>
      </c>
      <c r="N109" s="26">
        <v>0.68816387669524848</v>
      </c>
      <c r="O109" s="26">
        <v>3.0359438410267822E-2</v>
      </c>
      <c r="P109" s="27">
        <v>0.53696999999999995</v>
      </c>
    </row>
    <row r="110" spans="1:16">
      <c r="A110" s="100" t="s">
        <v>175</v>
      </c>
      <c r="B110" s="11">
        <v>163</v>
      </c>
      <c r="C110" s="11">
        <v>7.4</v>
      </c>
      <c r="D110" s="29">
        <v>-3.2096E-2</v>
      </c>
      <c r="E110" s="29">
        <v>1879</v>
      </c>
      <c r="F110" s="29">
        <v>64</v>
      </c>
      <c r="G110" s="29">
        <v>486</v>
      </c>
      <c r="H110" s="29">
        <v>41</v>
      </c>
      <c r="I110" s="50">
        <v>246600</v>
      </c>
      <c r="J110" s="101">
        <v>3100</v>
      </c>
      <c r="K110" s="9"/>
      <c r="L110" s="24">
        <v>100.04600617403834</v>
      </c>
      <c r="M110" s="25">
        <v>2.4495945882892864</v>
      </c>
      <c r="N110" s="26">
        <v>0.25752086099469579</v>
      </c>
      <c r="O110" s="26">
        <v>1.1765722273519337E-2</v>
      </c>
      <c r="P110" s="27">
        <v>-3.2096E-2</v>
      </c>
    </row>
    <row r="111" spans="1:16">
      <c r="A111" s="100" t="s">
        <v>176</v>
      </c>
      <c r="B111" s="11">
        <v>163</v>
      </c>
      <c r="C111" s="11">
        <v>7.4</v>
      </c>
      <c r="D111" s="29">
        <v>0.49153000000000002</v>
      </c>
      <c r="E111" s="29">
        <v>638</v>
      </c>
      <c r="F111" s="29">
        <v>27</v>
      </c>
      <c r="G111" s="29">
        <v>442</v>
      </c>
      <c r="H111" s="29">
        <v>21</v>
      </c>
      <c r="I111" s="50">
        <v>3350</v>
      </c>
      <c r="J111" s="101">
        <v>130</v>
      </c>
      <c r="K111" s="9"/>
      <c r="L111" s="24">
        <v>4.0454792186607289</v>
      </c>
      <c r="M111" s="25">
        <v>0.12959789338207431</v>
      </c>
      <c r="N111" s="26">
        <v>0.68977034209138888</v>
      </c>
      <c r="O111" s="26">
        <v>2.2039776505801165E-2</v>
      </c>
      <c r="P111" s="27">
        <v>0.49153000000000002</v>
      </c>
    </row>
    <row r="112" spans="1:16">
      <c r="A112" s="100" t="s">
        <v>177</v>
      </c>
      <c r="B112" s="11">
        <v>163</v>
      </c>
      <c r="C112" s="11">
        <v>7.4</v>
      </c>
      <c r="D112" s="29">
        <v>7.2210999999999997E-2</v>
      </c>
      <c r="E112" s="29">
        <v>740</v>
      </c>
      <c r="F112" s="29">
        <v>28</v>
      </c>
      <c r="G112" s="29">
        <v>560</v>
      </c>
      <c r="H112" s="29">
        <v>28</v>
      </c>
      <c r="I112" s="50">
        <v>4990</v>
      </c>
      <c r="J112" s="101">
        <v>140</v>
      </c>
      <c r="K112" s="9"/>
      <c r="L112" s="24">
        <v>5.0606368680860596</v>
      </c>
      <c r="M112" s="25">
        <v>0.16572791848676882</v>
      </c>
      <c r="N112" s="26">
        <v>0.75345832158007653</v>
      </c>
      <c r="O112" s="26">
        <v>2.3725567365037628E-2</v>
      </c>
      <c r="P112" s="27">
        <v>7.2210999999999997E-2</v>
      </c>
    </row>
    <row r="113" spans="1:16">
      <c r="A113" s="100" t="s">
        <v>178</v>
      </c>
      <c r="B113" s="11">
        <v>163</v>
      </c>
      <c r="C113" s="11">
        <v>7.4</v>
      </c>
      <c r="D113" s="29">
        <v>0.19586000000000001</v>
      </c>
      <c r="E113" s="29">
        <v>1061</v>
      </c>
      <c r="F113" s="29">
        <v>45</v>
      </c>
      <c r="G113" s="29">
        <v>394</v>
      </c>
      <c r="H113" s="29">
        <v>27</v>
      </c>
      <c r="I113" s="50">
        <v>110440</v>
      </c>
      <c r="J113" s="101">
        <v>950</v>
      </c>
      <c r="K113" s="9"/>
      <c r="L113" s="24">
        <v>78.747635084226047</v>
      </c>
      <c r="M113" s="25">
        <v>2.3153743585685738</v>
      </c>
      <c r="N113" s="26">
        <v>0.36972921139068116</v>
      </c>
      <c r="O113" s="26">
        <v>1.4963660238168704E-2</v>
      </c>
      <c r="P113" s="27">
        <v>0.19586000000000001</v>
      </c>
    </row>
    <row r="114" spans="1:16">
      <c r="A114" s="100"/>
      <c r="B114" s="11"/>
      <c r="C114" s="11"/>
      <c r="D114" s="29"/>
      <c r="E114" s="29"/>
      <c r="F114" s="29"/>
      <c r="G114" s="29"/>
      <c r="H114" s="29"/>
      <c r="I114" s="50"/>
      <c r="J114" s="101"/>
      <c r="K114" s="9"/>
      <c r="L114" s="24"/>
      <c r="M114" s="25"/>
      <c r="N114" s="26"/>
      <c r="O114" s="26"/>
      <c r="P114" s="27"/>
    </row>
    <row r="115" spans="1:16">
      <c r="A115" s="100" t="s">
        <v>179</v>
      </c>
      <c r="B115" s="11">
        <v>163</v>
      </c>
      <c r="C115" s="11">
        <v>7.4</v>
      </c>
      <c r="D115" s="29">
        <v>-0.33761999999999998</v>
      </c>
      <c r="E115" s="29">
        <v>46290</v>
      </c>
      <c r="F115" s="29">
        <v>610</v>
      </c>
      <c r="G115" s="29">
        <v>30240</v>
      </c>
      <c r="H115" s="29">
        <v>450</v>
      </c>
      <c r="I115" s="50">
        <v>1757000</v>
      </c>
      <c r="J115" s="101">
        <v>24000</v>
      </c>
      <c r="K115" s="9"/>
      <c r="L115" s="24">
        <v>28.605750194476983</v>
      </c>
      <c r="M115" s="25">
        <v>0.62224843796259299</v>
      </c>
      <c r="N115" s="26">
        <v>0.65042545971786248</v>
      </c>
      <c r="O115" s="26">
        <v>6.4925671372977429E-3</v>
      </c>
      <c r="P115" s="27">
        <v>-0.33761999999999998</v>
      </c>
    </row>
    <row r="116" spans="1:16">
      <c r="A116" s="100" t="s">
        <v>180</v>
      </c>
      <c r="B116" s="11">
        <v>163</v>
      </c>
      <c r="C116" s="11">
        <v>7.4</v>
      </c>
      <c r="D116" s="29">
        <v>-0.35548000000000002</v>
      </c>
      <c r="E116" s="29">
        <v>39320</v>
      </c>
      <c r="F116" s="29">
        <v>770</v>
      </c>
      <c r="G116" s="29">
        <v>24030</v>
      </c>
      <c r="H116" s="29">
        <v>600</v>
      </c>
      <c r="I116" s="50">
        <v>1879100</v>
      </c>
      <c r="J116" s="101">
        <v>5400</v>
      </c>
      <c r="K116" s="9"/>
      <c r="L116" s="24">
        <v>35.777889343681544</v>
      </c>
      <c r="M116" s="25">
        <v>0.81258210719517354</v>
      </c>
      <c r="N116" s="26">
        <v>0.60847562881490869</v>
      </c>
      <c r="O116" s="26">
        <v>9.6963899254046346E-3</v>
      </c>
      <c r="P116" s="27">
        <v>-0.35548000000000002</v>
      </c>
    </row>
    <row r="117" spans="1:16">
      <c r="A117" s="100" t="s">
        <v>181</v>
      </c>
      <c r="B117" s="11">
        <v>163</v>
      </c>
      <c r="C117" s="11">
        <v>7.4</v>
      </c>
      <c r="D117" s="29">
        <v>0.33510000000000001</v>
      </c>
      <c r="E117" s="50">
        <v>1247</v>
      </c>
      <c r="F117" s="50">
        <v>57</v>
      </c>
      <c r="G117" s="50">
        <v>605</v>
      </c>
      <c r="H117" s="50">
        <v>38</v>
      </c>
      <c r="I117" s="50">
        <v>86900</v>
      </c>
      <c r="J117" s="101">
        <v>1700</v>
      </c>
      <c r="K117" s="9"/>
      <c r="L117" s="24">
        <v>52.292670792236073</v>
      </c>
      <c r="M117" s="25">
        <v>1.3683927588807996</v>
      </c>
      <c r="N117" s="26">
        <v>0.48304973446471566</v>
      </c>
      <c r="O117" s="26">
        <v>1.8844222733965427E-2</v>
      </c>
      <c r="P117" s="27">
        <v>0.33510000000000001</v>
      </c>
    </row>
    <row r="118" spans="1:16">
      <c r="A118" s="100" t="s">
        <v>182</v>
      </c>
      <c r="B118" s="11">
        <v>163</v>
      </c>
      <c r="C118" s="11">
        <v>7.4</v>
      </c>
      <c r="D118" s="29">
        <v>0.38383</v>
      </c>
      <c r="E118" s="29">
        <v>661</v>
      </c>
      <c r="F118" s="29">
        <v>25</v>
      </c>
      <c r="G118" s="29">
        <v>349</v>
      </c>
      <c r="H118" s="29">
        <v>20</v>
      </c>
      <c r="I118" s="29">
        <v>35240</v>
      </c>
      <c r="J118" s="49">
        <v>450</v>
      </c>
      <c r="K118" s="9"/>
      <c r="L118" s="24">
        <v>39.613405325875569</v>
      </c>
      <c r="M118" s="25">
        <v>1.1183073494773859</v>
      </c>
      <c r="N118" s="26">
        <v>0.52568658453444617</v>
      </c>
      <c r="O118" s="26">
        <v>1.8126428603009739E-2</v>
      </c>
      <c r="P118" s="27">
        <v>0.38383</v>
      </c>
    </row>
    <row r="119" spans="1:16">
      <c r="A119" s="100" t="s">
        <v>183</v>
      </c>
      <c r="B119" s="11">
        <v>163</v>
      </c>
      <c r="C119" s="11">
        <v>7.4</v>
      </c>
      <c r="D119" s="29">
        <v>0.52785000000000004</v>
      </c>
      <c r="E119" s="29">
        <v>807</v>
      </c>
      <c r="F119" s="29">
        <v>27</v>
      </c>
      <c r="G119" s="29">
        <v>494</v>
      </c>
      <c r="H119" s="29">
        <v>25</v>
      </c>
      <c r="I119" s="29">
        <v>21560</v>
      </c>
      <c r="J119" s="49">
        <v>350</v>
      </c>
      <c r="K119" s="9"/>
      <c r="L119" s="24">
        <v>19.979715458838513</v>
      </c>
      <c r="M119" s="25">
        <v>0.54833013063266844</v>
      </c>
      <c r="N119" s="26">
        <v>0.60947562408570721</v>
      </c>
      <c r="O119" s="26">
        <v>1.8568462632919697E-2</v>
      </c>
      <c r="P119" s="27">
        <v>0.52785000000000004</v>
      </c>
    </row>
    <row r="120" spans="1:16">
      <c r="A120" s="100" t="s">
        <v>184</v>
      </c>
      <c r="B120" s="11">
        <v>163</v>
      </c>
      <c r="C120" s="11">
        <v>7.4</v>
      </c>
      <c r="D120" s="29">
        <v>0.34893999999999997</v>
      </c>
      <c r="E120" s="29">
        <v>614</v>
      </c>
      <c r="F120" s="29">
        <v>26</v>
      </c>
      <c r="G120" s="29">
        <v>302</v>
      </c>
      <c r="H120" s="29">
        <v>19</v>
      </c>
      <c r="I120" s="29">
        <v>38410</v>
      </c>
      <c r="J120" s="49">
        <v>450</v>
      </c>
      <c r="K120" s="9"/>
      <c r="L120" s="24">
        <v>46.740139825905537</v>
      </c>
      <c r="M120" s="25">
        <v>1.3473225574459975</v>
      </c>
      <c r="N120" s="26">
        <v>0.48971284814656668</v>
      </c>
      <c r="O120" s="26">
        <v>1.8650518719326589E-2</v>
      </c>
      <c r="P120" s="27">
        <v>0.34893999999999997</v>
      </c>
    </row>
    <row r="121" spans="1:16">
      <c r="A121" s="100" t="s">
        <v>185</v>
      </c>
      <c r="B121" s="11">
        <v>163</v>
      </c>
      <c r="C121" s="11">
        <v>7.4</v>
      </c>
      <c r="D121" s="29">
        <v>0.59374000000000005</v>
      </c>
      <c r="E121" s="29">
        <v>778</v>
      </c>
      <c r="F121" s="29">
        <v>28</v>
      </c>
      <c r="G121" s="29">
        <v>311</v>
      </c>
      <c r="H121" s="29">
        <v>15</v>
      </c>
      <c r="I121" s="29">
        <v>72330</v>
      </c>
      <c r="J121" s="49">
        <v>650</v>
      </c>
      <c r="K121" s="9"/>
      <c r="L121" s="24">
        <v>68.529811655684824</v>
      </c>
      <c r="M121" s="25">
        <v>1.8062037383143759</v>
      </c>
      <c r="N121" s="26">
        <v>0.39800059247254593</v>
      </c>
      <c r="O121" s="26">
        <v>1.2028108722122012E-2</v>
      </c>
      <c r="P121" s="27">
        <v>0.59374000000000005</v>
      </c>
    </row>
    <row r="122" spans="1:16">
      <c r="A122" s="100" t="s">
        <v>186</v>
      </c>
      <c r="B122" s="11">
        <v>163</v>
      </c>
      <c r="C122" s="11">
        <v>7.4</v>
      </c>
      <c r="D122" s="29">
        <v>0.57799999999999996</v>
      </c>
      <c r="E122" s="50">
        <v>789</v>
      </c>
      <c r="F122" s="50">
        <v>26</v>
      </c>
      <c r="G122" s="50">
        <v>367</v>
      </c>
      <c r="H122" s="50">
        <v>16</v>
      </c>
      <c r="I122" s="50">
        <v>52180</v>
      </c>
      <c r="J122" s="101">
        <v>780</v>
      </c>
      <c r="K122" s="9"/>
      <c r="L122" s="24">
        <v>49.527711768560152</v>
      </c>
      <c r="M122" s="25">
        <v>1.2932344794888799</v>
      </c>
      <c r="N122" s="26">
        <v>0.46311834821364561</v>
      </c>
      <c r="O122" s="26">
        <v>1.2710021617690562E-2</v>
      </c>
      <c r="P122" s="27">
        <v>0.57799999999999996</v>
      </c>
    </row>
    <row r="123" spans="1:16">
      <c r="A123" s="100" t="s">
        <v>187</v>
      </c>
      <c r="B123" s="11">
        <v>163</v>
      </c>
      <c r="C123" s="11">
        <v>7.4</v>
      </c>
      <c r="D123" s="29">
        <v>7.3116E-2</v>
      </c>
      <c r="E123" s="29">
        <v>7500</v>
      </c>
      <c r="F123" s="29">
        <v>130</v>
      </c>
      <c r="G123" s="29">
        <v>577</v>
      </c>
      <c r="H123" s="29">
        <v>38</v>
      </c>
      <c r="I123" s="50">
        <v>1332900</v>
      </c>
      <c r="J123" s="101">
        <v>5900</v>
      </c>
      <c r="K123" s="9"/>
      <c r="L123" s="24">
        <v>132.44441807131537</v>
      </c>
      <c r="M123" s="25">
        <v>2.872737668388635</v>
      </c>
      <c r="N123" s="26">
        <v>7.6598008130538353E-2</v>
      </c>
      <c r="O123" s="26">
        <v>2.6196069836221573E-3</v>
      </c>
      <c r="P123" s="27">
        <v>7.3116E-2</v>
      </c>
    </row>
    <row r="124" spans="1:16">
      <c r="A124" s="100" t="s">
        <v>188</v>
      </c>
      <c r="B124" s="11">
        <v>163</v>
      </c>
      <c r="C124" s="11">
        <v>7.4</v>
      </c>
      <c r="D124" s="29">
        <v>-0.127</v>
      </c>
      <c r="E124" s="29">
        <v>7260</v>
      </c>
      <c r="F124" s="29">
        <v>160</v>
      </c>
      <c r="G124" s="29">
        <v>544</v>
      </c>
      <c r="H124" s="29">
        <v>38</v>
      </c>
      <c r="I124" s="29">
        <v>1262000</v>
      </c>
      <c r="J124" s="49">
        <v>7400</v>
      </c>
      <c r="K124" s="9"/>
      <c r="L124" s="24">
        <v>130.38365702090499</v>
      </c>
      <c r="M124" s="25">
        <v>2.9127078964784223</v>
      </c>
      <c r="N124" s="26">
        <v>7.4604531172588445E-2</v>
      </c>
      <c r="O124" s="26">
        <v>2.7442424809812176E-3</v>
      </c>
      <c r="P124" s="27">
        <v>-0.127</v>
      </c>
    </row>
    <row r="125" spans="1:16">
      <c r="A125" s="100" t="s">
        <v>189</v>
      </c>
      <c r="B125" s="11">
        <v>163</v>
      </c>
      <c r="C125" s="11">
        <v>7.4</v>
      </c>
      <c r="D125" s="29">
        <v>0.53174999999999994</v>
      </c>
      <c r="E125" s="29">
        <v>556</v>
      </c>
      <c r="F125" s="29">
        <v>20</v>
      </c>
      <c r="G125" s="29">
        <v>287</v>
      </c>
      <c r="H125" s="29">
        <v>14</v>
      </c>
      <c r="I125" s="29">
        <v>30070</v>
      </c>
      <c r="J125" s="49">
        <v>340</v>
      </c>
      <c r="K125" s="9"/>
      <c r="L125" s="24">
        <v>40.633079710054432</v>
      </c>
      <c r="M125" s="25">
        <v>1.1129921054748753</v>
      </c>
      <c r="N125" s="26">
        <v>0.51393717348784895</v>
      </c>
      <c r="O125" s="26">
        <v>1.5642820265628143E-2</v>
      </c>
      <c r="P125" s="27">
        <v>0.53174999999999994</v>
      </c>
    </row>
    <row r="126" spans="1:16">
      <c r="A126" s="100" t="s">
        <v>190</v>
      </c>
      <c r="B126" s="11">
        <v>163</v>
      </c>
      <c r="C126" s="11">
        <v>7.4</v>
      </c>
      <c r="D126" s="29">
        <v>0.35554999999999998</v>
      </c>
      <c r="E126" s="29">
        <v>1867</v>
      </c>
      <c r="F126" s="29">
        <v>62</v>
      </c>
      <c r="G126" s="29">
        <v>1203</v>
      </c>
      <c r="H126" s="29">
        <v>48</v>
      </c>
      <c r="I126" s="50">
        <v>53930</v>
      </c>
      <c r="J126" s="101">
        <v>790</v>
      </c>
      <c r="K126" s="9"/>
      <c r="L126" s="24">
        <v>21.900915792175685</v>
      </c>
      <c r="M126" s="25">
        <v>0.60854713115850567</v>
      </c>
      <c r="N126" s="26">
        <v>0.6415407328764785</v>
      </c>
      <c r="O126" s="26">
        <v>1.6724632373745947E-2</v>
      </c>
      <c r="P126" s="27">
        <v>0.35554999999999998</v>
      </c>
    </row>
    <row r="127" spans="1:16">
      <c r="A127" s="100" t="s">
        <v>191</v>
      </c>
      <c r="B127" s="11">
        <v>163</v>
      </c>
      <c r="C127" s="11">
        <v>7.4</v>
      </c>
      <c r="D127" s="29">
        <v>0.55706999999999995</v>
      </c>
      <c r="E127" s="29">
        <v>857</v>
      </c>
      <c r="F127" s="29">
        <v>45</v>
      </c>
      <c r="G127" s="29">
        <v>480</v>
      </c>
      <c r="H127" s="29">
        <v>29</v>
      </c>
      <c r="I127" s="50">
        <v>44320</v>
      </c>
      <c r="J127" s="101">
        <v>800</v>
      </c>
      <c r="K127" s="9"/>
      <c r="L127" s="24">
        <v>38.482229298913353</v>
      </c>
      <c r="M127" s="25">
        <v>1.1995938423568553</v>
      </c>
      <c r="N127" s="26">
        <v>0.55765209998592091</v>
      </c>
      <c r="O127" s="26">
        <v>2.2416581947588048E-2</v>
      </c>
      <c r="P127" s="27">
        <v>0.55706999999999995</v>
      </c>
    </row>
    <row r="128" spans="1:16">
      <c r="A128" s="100" t="s">
        <v>192</v>
      </c>
      <c r="B128" s="11">
        <v>163</v>
      </c>
      <c r="C128" s="11">
        <v>7.4</v>
      </c>
      <c r="D128" s="29">
        <v>-0.14086000000000001</v>
      </c>
      <c r="E128" s="29">
        <v>2387</v>
      </c>
      <c r="F128" s="29">
        <v>49</v>
      </c>
      <c r="G128" s="29">
        <v>463</v>
      </c>
      <c r="H128" s="29">
        <v>32</v>
      </c>
      <c r="I128" s="50">
        <v>344000</v>
      </c>
      <c r="J128" s="101">
        <v>1700</v>
      </c>
      <c r="K128" s="9"/>
      <c r="L128" s="24">
        <v>106.90458516201296</v>
      </c>
      <c r="M128" s="25">
        <v>2.4089166681707268</v>
      </c>
      <c r="N128" s="26">
        <v>0.19312188800928076</v>
      </c>
      <c r="O128" s="26">
        <v>6.9923828290592693E-3</v>
      </c>
      <c r="P128" s="27">
        <v>-0.14086000000000001</v>
      </c>
    </row>
    <row r="129" spans="1:16">
      <c r="A129" s="100" t="s">
        <v>193</v>
      </c>
      <c r="B129" s="11">
        <v>163</v>
      </c>
      <c r="C129" s="11">
        <v>7.4</v>
      </c>
      <c r="D129" s="29">
        <v>0.1245</v>
      </c>
      <c r="E129" s="29">
        <v>7900</v>
      </c>
      <c r="F129" s="29">
        <v>110</v>
      </c>
      <c r="G129" s="29">
        <v>565</v>
      </c>
      <c r="H129" s="29">
        <v>23</v>
      </c>
      <c r="I129" s="50">
        <v>1382000</v>
      </c>
      <c r="J129" s="101">
        <v>17000</v>
      </c>
      <c r="K129" s="9"/>
      <c r="L129" s="24">
        <v>130.00262959898876</v>
      </c>
      <c r="M129" s="25">
        <v>2.6847336500112342</v>
      </c>
      <c r="N129" s="26">
        <v>7.1207261359093582E-2</v>
      </c>
      <c r="O129" s="26">
        <v>1.5384969201895544E-3</v>
      </c>
      <c r="P129" s="27">
        <v>0.1245</v>
      </c>
    </row>
    <row r="130" spans="1:16">
      <c r="A130" s="100" t="s">
        <v>194</v>
      </c>
      <c r="B130" s="11">
        <v>163</v>
      </c>
      <c r="C130" s="11">
        <v>7.4</v>
      </c>
      <c r="D130" s="29">
        <v>0.25496999999999997</v>
      </c>
      <c r="E130" s="29">
        <v>4121</v>
      </c>
      <c r="F130" s="29">
        <v>55</v>
      </c>
      <c r="G130" s="29">
        <v>664</v>
      </c>
      <c r="H130" s="29">
        <v>22</v>
      </c>
      <c r="I130" s="50">
        <v>627100</v>
      </c>
      <c r="J130" s="101">
        <v>3600</v>
      </c>
      <c r="K130" s="9"/>
      <c r="L130" s="24">
        <v>112.24029977251854</v>
      </c>
      <c r="M130" s="25">
        <v>2.3676255415167469</v>
      </c>
      <c r="N130" s="26">
        <v>0.16042364929264152</v>
      </c>
      <c r="O130" s="26">
        <v>2.8776745754049383E-3</v>
      </c>
      <c r="P130" s="27">
        <v>0.25496999999999997</v>
      </c>
    </row>
    <row r="131" spans="1:16">
      <c r="A131" s="100" t="s">
        <v>195</v>
      </c>
      <c r="B131" s="11">
        <v>163</v>
      </c>
      <c r="C131" s="11">
        <v>7.4</v>
      </c>
      <c r="D131" s="29">
        <v>0.23302999999999999</v>
      </c>
      <c r="E131" s="29">
        <v>2018</v>
      </c>
      <c r="F131" s="29">
        <v>38</v>
      </c>
      <c r="G131" s="29">
        <v>396</v>
      </c>
      <c r="H131" s="29">
        <v>15</v>
      </c>
      <c r="I131" s="50">
        <v>292400</v>
      </c>
      <c r="J131" s="101">
        <v>2900</v>
      </c>
      <c r="K131" s="9"/>
      <c r="L131" s="24">
        <v>105.44836060993876</v>
      </c>
      <c r="M131" s="25">
        <v>2.3084167591266294</v>
      </c>
      <c r="N131" s="26">
        <v>0.19537858076934875</v>
      </c>
      <c r="O131" s="26">
        <v>4.1504643073521554E-3</v>
      </c>
      <c r="P131" s="27">
        <v>0.23302999999999999</v>
      </c>
    </row>
    <row r="132" spans="1:16">
      <c r="A132" s="100" t="s">
        <v>196</v>
      </c>
      <c r="B132" s="11">
        <v>163</v>
      </c>
      <c r="C132" s="11">
        <v>7.4</v>
      </c>
      <c r="D132" s="29">
        <v>0.56272</v>
      </c>
      <c r="E132" s="29">
        <v>579</v>
      </c>
      <c r="F132" s="29">
        <v>22</v>
      </c>
      <c r="G132" s="29">
        <v>368</v>
      </c>
      <c r="H132" s="29">
        <v>16</v>
      </c>
      <c r="I132" s="50">
        <v>10530</v>
      </c>
      <c r="J132" s="101">
        <v>190</v>
      </c>
      <c r="K132" s="9"/>
      <c r="L132" s="24">
        <v>13.762501142651763</v>
      </c>
      <c r="M132" s="25">
        <v>0.39484026164716995</v>
      </c>
      <c r="N132" s="26">
        <v>0.63280832140601539</v>
      </c>
      <c r="O132" s="26">
        <v>1.8349673976045835E-2</v>
      </c>
      <c r="P132" s="27">
        <v>0.56272</v>
      </c>
    </row>
    <row r="133" spans="1:16">
      <c r="A133" s="100" t="s">
        <v>197</v>
      </c>
      <c r="B133" s="11">
        <v>163</v>
      </c>
      <c r="C133" s="11">
        <v>7.4</v>
      </c>
      <c r="D133" s="29">
        <v>0.40598000000000001</v>
      </c>
      <c r="E133" s="29">
        <v>470</v>
      </c>
      <c r="F133" s="29">
        <v>19</v>
      </c>
      <c r="G133" s="29">
        <v>99.1</v>
      </c>
      <c r="H133" s="29">
        <v>8.6999999999999993</v>
      </c>
      <c r="I133" s="50">
        <v>64860</v>
      </c>
      <c r="J133" s="101">
        <v>670</v>
      </c>
      <c r="K133" s="9"/>
      <c r="L133" s="24">
        <v>100.84974589013498</v>
      </c>
      <c r="M133" s="25">
        <v>2.8449426942391041</v>
      </c>
      <c r="N133" s="26">
        <v>0.20993203858188952</v>
      </c>
      <c r="O133" s="26">
        <v>1.0189434773446648E-2</v>
      </c>
      <c r="P133" s="27">
        <v>0.40598000000000001</v>
      </c>
    </row>
    <row r="134" spans="1:16">
      <c r="A134" s="100" t="s">
        <v>198</v>
      </c>
      <c r="B134" s="11">
        <v>163</v>
      </c>
      <c r="C134" s="11">
        <v>7.4</v>
      </c>
      <c r="D134" s="29">
        <v>5.0660999999999998E-2</v>
      </c>
      <c r="E134" s="29">
        <v>2762</v>
      </c>
      <c r="F134" s="29">
        <v>62</v>
      </c>
      <c r="G134" s="29">
        <v>367</v>
      </c>
      <c r="H134" s="29">
        <v>18</v>
      </c>
      <c r="I134" s="29">
        <v>413300</v>
      </c>
      <c r="J134" s="49">
        <v>7900</v>
      </c>
      <c r="K134" s="9"/>
      <c r="L134" s="24">
        <v>110.8827769787369</v>
      </c>
      <c r="M134" s="25">
        <v>2.4476612874682191</v>
      </c>
      <c r="N134" s="26">
        <v>0.13229557448970544</v>
      </c>
      <c r="O134" s="26">
        <v>3.5835750101826016E-3</v>
      </c>
      <c r="P134" s="27">
        <v>5.0660999999999998E-2</v>
      </c>
    </row>
    <row r="135" spans="1:16">
      <c r="A135" s="100" t="s">
        <v>199</v>
      </c>
      <c r="B135" s="11">
        <v>163</v>
      </c>
      <c r="C135" s="11">
        <v>7.4</v>
      </c>
      <c r="D135" s="29">
        <v>0.44261</v>
      </c>
      <c r="E135" s="29">
        <v>770</v>
      </c>
      <c r="F135" s="29">
        <v>24</v>
      </c>
      <c r="G135" s="29">
        <v>360</v>
      </c>
      <c r="H135" s="29">
        <v>18</v>
      </c>
      <c r="I135" s="29">
        <v>48930</v>
      </c>
      <c r="J135" s="49">
        <v>550</v>
      </c>
      <c r="K135" s="9"/>
      <c r="L135" s="24">
        <v>46.60911805910888</v>
      </c>
      <c r="M135" s="25">
        <v>1.2014449731788044</v>
      </c>
      <c r="N135" s="26">
        <v>0.4654946587869489</v>
      </c>
      <c r="O135" s="26">
        <v>1.3773366908392407E-2</v>
      </c>
      <c r="P135" s="27">
        <v>0.44261</v>
      </c>
    </row>
    <row r="136" spans="1:16">
      <c r="A136" s="100" t="s">
        <v>200</v>
      </c>
      <c r="B136" s="11">
        <v>163</v>
      </c>
      <c r="C136" s="11">
        <v>7.4</v>
      </c>
      <c r="D136" s="29">
        <v>6.0969000000000002E-2</v>
      </c>
      <c r="E136" s="29">
        <v>465</v>
      </c>
      <c r="F136" s="29">
        <v>21</v>
      </c>
      <c r="G136" s="29">
        <v>108</v>
      </c>
      <c r="H136" s="29">
        <v>12</v>
      </c>
      <c r="I136" s="50">
        <v>65030</v>
      </c>
      <c r="J136" s="101">
        <v>650</v>
      </c>
      <c r="K136" s="9"/>
      <c r="L136" s="24">
        <v>102.72405491498044</v>
      </c>
      <c r="M136" s="25">
        <v>3.0824501317994422</v>
      </c>
      <c r="N136" s="26">
        <v>0.23124573371996818</v>
      </c>
      <c r="O136" s="26">
        <v>1.3928330981654162E-2</v>
      </c>
      <c r="P136" s="27">
        <v>6.0969000000000002E-2</v>
      </c>
    </row>
    <row r="137" spans="1:16">
      <c r="A137" s="100" t="s">
        <v>201</v>
      </c>
      <c r="B137" s="11">
        <v>163</v>
      </c>
      <c r="C137" s="11">
        <v>7.4</v>
      </c>
      <c r="D137" s="29">
        <v>0.39023000000000002</v>
      </c>
      <c r="E137" s="29">
        <v>485</v>
      </c>
      <c r="F137" s="29">
        <v>17</v>
      </c>
      <c r="G137" s="29">
        <v>91.5</v>
      </c>
      <c r="H137" s="29">
        <v>7.4</v>
      </c>
      <c r="I137" s="50">
        <v>71850</v>
      </c>
      <c r="J137" s="101">
        <v>740</v>
      </c>
      <c r="K137" s="9"/>
      <c r="L137" s="24">
        <v>109.49306391983723</v>
      </c>
      <c r="M137" s="25">
        <v>2.9434044545757976</v>
      </c>
      <c r="N137" s="26">
        <v>0.18783749246755146</v>
      </c>
      <c r="O137" s="26">
        <v>8.3145616242539175E-3</v>
      </c>
      <c r="P137" s="27">
        <v>0.39023000000000002</v>
      </c>
    </row>
    <row r="138" spans="1:16">
      <c r="A138" s="100" t="s">
        <v>202</v>
      </c>
      <c r="B138" s="11">
        <v>163</v>
      </c>
      <c r="C138" s="11">
        <v>7.4</v>
      </c>
      <c r="D138" s="29">
        <v>0.28843000000000002</v>
      </c>
      <c r="E138" s="29">
        <v>1084</v>
      </c>
      <c r="F138" s="29">
        <v>27</v>
      </c>
      <c r="G138" s="29">
        <v>80.3</v>
      </c>
      <c r="H138" s="29">
        <v>7.2</v>
      </c>
      <c r="I138" s="50">
        <v>183000</v>
      </c>
      <c r="J138" s="101">
        <v>2200</v>
      </c>
      <c r="K138" s="9"/>
      <c r="L138" s="24">
        <v>125.17759023814955</v>
      </c>
      <c r="M138" s="25">
        <v>2.9838249172510949</v>
      </c>
      <c r="N138" s="26">
        <v>7.3754613180237391E-2</v>
      </c>
      <c r="O138" s="26">
        <v>3.446790298814454E-3</v>
      </c>
      <c r="P138" s="27">
        <v>0.28843000000000002</v>
      </c>
    </row>
    <row r="139" spans="1:16">
      <c r="A139" s="100" t="s">
        <v>203</v>
      </c>
      <c r="B139" s="11">
        <v>163</v>
      </c>
      <c r="C139" s="11">
        <v>7.4</v>
      </c>
      <c r="D139" s="29">
        <v>0.20956</v>
      </c>
      <c r="E139" s="29">
        <v>8740</v>
      </c>
      <c r="F139" s="29">
        <v>130</v>
      </c>
      <c r="G139" s="29">
        <v>490</v>
      </c>
      <c r="H139" s="29">
        <v>21</v>
      </c>
      <c r="I139" s="29">
        <v>1515000</v>
      </c>
      <c r="J139" s="49">
        <v>23000</v>
      </c>
      <c r="K139" s="9"/>
      <c r="L139" s="24">
        <v>127.31102771083509</v>
      </c>
      <c r="M139" s="25">
        <v>2.6397569548264901</v>
      </c>
      <c r="N139" s="26">
        <v>5.5819709750926719E-2</v>
      </c>
      <c r="O139" s="26">
        <v>1.271670735007161E-3</v>
      </c>
      <c r="P139" s="27">
        <v>0.20956</v>
      </c>
    </row>
    <row r="140" spans="1:16">
      <c r="A140" s="100" t="s">
        <v>204</v>
      </c>
      <c r="B140" s="11">
        <v>163</v>
      </c>
      <c r="C140" s="11">
        <v>7.4</v>
      </c>
      <c r="D140" s="29">
        <v>-0.35732000000000003</v>
      </c>
      <c r="E140" s="29">
        <v>16280</v>
      </c>
      <c r="F140" s="29">
        <v>460</v>
      </c>
      <c r="G140" s="29">
        <v>10510</v>
      </c>
      <c r="H140" s="29">
        <v>370</v>
      </c>
      <c r="I140" s="50">
        <v>683500</v>
      </c>
      <c r="J140" s="101">
        <v>9700</v>
      </c>
      <c r="K140" s="9"/>
      <c r="L140" s="24">
        <v>30.424956541918093</v>
      </c>
      <c r="M140" s="25">
        <v>0.70703015085292975</v>
      </c>
      <c r="N140" s="26">
        <v>0.64276355193235424</v>
      </c>
      <c r="O140" s="26">
        <v>1.4571099493250602E-2</v>
      </c>
      <c r="P140" s="27">
        <v>-0.35732000000000003</v>
      </c>
    </row>
    <row r="141" spans="1:16">
      <c r="A141" s="100" t="s">
        <v>205</v>
      </c>
      <c r="B141" s="11">
        <v>163</v>
      </c>
      <c r="C141" s="11">
        <v>7.4</v>
      </c>
      <c r="D141" s="29">
        <v>-0.41733999999999999</v>
      </c>
      <c r="E141" s="29">
        <v>22360</v>
      </c>
      <c r="F141" s="29">
        <v>560</v>
      </c>
      <c r="G141" s="29">
        <v>15120</v>
      </c>
      <c r="H141" s="29">
        <v>440</v>
      </c>
      <c r="I141" s="50">
        <v>689100</v>
      </c>
      <c r="J141" s="101">
        <v>9600</v>
      </c>
      <c r="K141" s="9"/>
      <c r="L141" s="24">
        <v>21.914498026391335</v>
      </c>
      <c r="M141" s="25">
        <v>0.54138838327422678</v>
      </c>
      <c r="N141" s="26">
        <v>0.67326016391636534</v>
      </c>
      <c r="O141" s="26">
        <v>1.2981066225840542E-2</v>
      </c>
      <c r="P141" s="27">
        <v>-0.41733999999999999</v>
      </c>
    </row>
    <row r="142" spans="1:16">
      <c r="A142" s="100" t="s">
        <v>206</v>
      </c>
      <c r="B142" s="11">
        <v>163</v>
      </c>
      <c r="C142" s="11">
        <v>7.4</v>
      </c>
      <c r="D142" s="29">
        <v>-0.21002999999999999</v>
      </c>
      <c r="E142" s="29">
        <v>16480</v>
      </c>
      <c r="F142" s="29">
        <v>510</v>
      </c>
      <c r="G142" s="29">
        <v>10530</v>
      </c>
      <c r="H142" s="29">
        <v>380</v>
      </c>
      <c r="I142" s="50">
        <v>712000</v>
      </c>
      <c r="J142" s="101">
        <v>14000</v>
      </c>
      <c r="K142" s="9"/>
      <c r="L142" s="24">
        <v>31.355233628417597</v>
      </c>
      <c r="M142" s="25">
        <v>0.70609242507021797</v>
      </c>
      <c r="N142" s="26">
        <v>0.63617132600297677</v>
      </c>
      <c r="O142" s="26">
        <v>1.5187785877023739E-2</v>
      </c>
      <c r="P142" s="27">
        <v>-0.21002999999999999</v>
      </c>
    </row>
    <row r="143" spans="1:16">
      <c r="A143" s="100" t="s">
        <v>207</v>
      </c>
      <c r="B143" s="11">
        <v>163</v>
      </c>
      <c r="C143" s="11">
        <v>7.4</v>
      </c>
      <c r="D143" s="29">
        <v>-0.37830000000000003</v>
      </c>
      <c r="E143" s="29">
        <v>17540</v>
      </c>
      <c r="F143" s="29">
        <v>560</v>
      </c>
      <c r="G143" s="29">
        <v>11980</v>
      </c>
      <c r="H143" s="29">
        <v>450</v>
      </c>
      <c r="I143" s="50">
        <v>590000</v>
      </c>
      <c r="J143" s="101">
        <v>12000</v>
      </c>
      <c r="K143" s="9"/>
      <c r="L143" s="24">
        <v>24.68821025467177</v>
      </c>
      <c r="M143" s="25">
        <v>0.61250160466594417</v>
      </c>
      <c r="N143" s="26">
        <v>0.68003326197993297</v>
      </c>
      <c r="O143" s="26">
        <v>1.6835489816343772E-2</v>
      </c>
      <c r="P143" s="27">
        <v>-0.37830000000000003</v>
      </c>
    </row>
    <row r="144" spans="1:16">
      <c r="A144" s="100" t="s">
        <v>208</v>
      </c>
      <c r="B144" s="11">
        <v>163</v>
      </c>
      <c r="C144" s="11">
        <v>7.4</v>
      </c>
      <c r="D144" s="29">
        <v>-0.72450000000000003</v>
      </c>
      <c r="E144" s="29">
        <v>16280</v>
      </c>
      <c r="F144" s="29">
        <v>590</v>
      </c>
      <c r="G144" s="29">
        <v>8130</v>
      </c>
      <c r="H144" s="29">
        <v>460</v>
      </c>
      <c r="I144" s="50">
        <v>1284000</v>
      </c>
      <c r="J144" s="101">
        <v>11000</v>
      </c>
      <c r="K144" s="9"/>
      <c r="L144" s="24">
        <v>58.06856910583631</v>
      </c>
      <c r="M144" s="25">
        <v>1.474298369110342</v>
      </c>
      <c r="N144" s="26">
        <v>0.49720910344529395</v>
      </c>
      <c r="O144" s="26">
        <v>1.6777345334954688E-2</v>
      </c>
      <c r="P144" s="27">
        <v>-0.72450000000000003</v>
      </c>
    </row>
    <row r="145" spans="1:16">
      <c r="A145" s="100" t="s">
        <v>209</v>
      </c>
      <c r="B145" s="11">
        <v>163</v>
      </c>
      <c r="C145" s="11">
        <v>7.4</v>
      </c>
      <c r="D145" s="29">
        <v>0.43284</v>
      </c>
      <c r="E145" s="29">
        <v>735</v>
      </c>
      <c r="F145" s="29">
        <v>33</v>
      </c>
      <c r="G145" s="29">
        <v>470</v>
      </c>
      <c r="H145" s="29">
        <v>24</v>
      </c>
      <c r="I145" s="50">
        <v>17290</v>
      </c>
      <c r="J145" s="101">
        <v>360</v>
      </c>
      <c r="K145" s="9"/>
      <c r="L145" s="24">
        <v>17.137945816057808</v>
      </c>
      <c r="M145" s="25">
        <v>0.49929302795423064</v>
      </c>
      <c r="N145" s="26">
        <v>0.63666862061601215</v>
      </c>
      <c r="O145" s="26">
        <v>2.1739948335014577E-2</v>
      </c>
      <c r="P145" s="27">
        <v>0.43284</v>
      </c>
    </row>
    <row r="146" spans="1:16">
      <c r="A146" s="100" t="s">
        <v>210</v>
      </c>
      <c r="B146" s="11">
        <v>163</v>
      </c>
      <c r="C146" s="11">
        <v>7.4</v>
      </c>
      <c r="D146" s="29">
        <v>0.34131</v>
      </c>
      <c r="E146" s="29">
        <v>443</v>
      </c>
      <c r="F146" s="29">
        <v>21</v>
      </c>
      <c r="G146" s="29">
        <v>286</v>
      </c>
      <c r="H146" s="29">
        <v>16</v>
      </c>
      <c r="I146" s="50">
        <v>10130</v>
      </c>
      <c r="J146" s="101">
        <v>300</v>
      </c>
      <c r="K146" s="9"/>
      <c r="L146" s="24">
        <v>16.509603305817613</v>
      </c>
      <c r="M146" s="25">
        <v>0.52737468438928969</v>
      </c>
      <c r="N146" s="26">
        <v>0.642784259832342</v>
      </c>
      <c r="O146" s="26">
        <v>2.3669963511891479E-2</v>
      </c>
      <c r="P146" s="27">
        <v>0.34131</v>
      </c>
    </row>
    <row r="147" spans="1:16">
      <c r="A147" s="100" t="s">
        <v>211</v>
      </c>
      <c r="B147" s="11">
        <v>163</v>
      </c>
      <c r="C147" s="11">
        <v>7.4</v>
      </c>
      <c r="D147" s="29">
        <v>0.32802999999999999</v>
      </c>
      <c r="E147" s="29">
        <v>1098</v>
      </c>
      <c r="F147" s="29">
        <v>39</v>
      </c>
      <c r="G147" s="29">
        <v>719</v>
      </c>
      <c r="H147" s="29">
        <v>30</v>
      </c>
      <c r="I147" s="50">
        <v>30300</v>
      </c>
      <c r="J147" s="101">
        <v>1000</v>
      </c>
      <c r="K147" s="9"/>
      <c r="L147" s="24">
        <v>20.693606227801208</v>
      </c>
      <c r="M147" s="25">
        <v>0.60525301715189495</v>
      </c>
      <c r="N147" s="26">
        <v>0.65197279888741788</v>
      </c>
      <c r="O147" s="26">
        <v>1.7940800756988874E-2</v>
      </c>
      <c r="P147" s="27">
        <v>0.32802999999999999</v>
      </c>
    </row>
    <row r="148" spans="1:16">
      <c r="A148" s="100" t="s">
        <v>212</v>
      </c>
      <c r="B148" s="11">
        <v>163</v>
      </c>
      <c r="C148" s="11">
        <v>7.4</v>
      </c>
      <c r="D148" s="29">
        <v>0.23172999999999999</v>
      </c>
      <c r="E148" s="29">
        <v>1299</v>
      </c>
      <c r="F148" s="29">
        <v>30</v>
      </c>
      <c r="G148" s="29">
        <v>937</v>
      </c>
      <c r="H148" s="29">
        <v>24</v>
      </c>
      <c r="I148" s="50">
        <v>12970</v>
      </c>
      <c r="J148" s="101">
        <v>430</v>
      </c>
      <c r="K148" s="9"/>
      <c r="L148" s="24">
        <v>7.0190405694934244</v>
      </c>
      <c r="M148" s="25">
        <v>0.20001008698992903</v>
      </c>
      <c r="N148" s="26">
        <v>0.71818009872593402</v>
      </c>
      <c r="O148" s="26">
        <v>1.2438523632174528E-2</v>
      </c>
      <c r="P148" s="27">
        <v>0.23172999999999999</v>
      </c>
    </row>
    <row r="149" spans="1:16">
      <c r="A149" s="100" t="s">
        <v>213</v>
      </c>
      <c r="B149" s="11">
        <v>163</v>
      </c>
      <c r="C149" s="11">
        <v>7.4</v>
      </c>
      <c r="D149" s="29">
        <v>0.20663000000000001</v>
      </c>
      <c r="E149" s="29">
        <v>251</v>
      </c>
      <c r="F149" s="29">
        <v>15</v>
      </c>
      <c r="G149" s="29">
        <v>48.8</v>
      </c>
      <c r="H149" s="29">
        <v>6.4</v>
      </c>
      <c r="I149" s="50">
        <v>34280</v>
      </c>
      <c r="J149" s="101">
        <v>350</v>
      </c>
      <c r="K149" s="9"/>
      <c r="L149" s="24">
        <v>101.48791969751227</v>
      </c>
      <c r="M149" s="25">
        <v>3.5985916719776969</v>
      </c>
      <c r="N149" s="26">
        <v>0.19357489263588307</v>
      </c>
      <c r="O149" s="26">
        <v>1.4010231905933583E-2</v>
      </c>
      <c r="P149" s="27">
        <v>0.20663000000000001</v>
      </c>
    </row>
    <row r="150" spans="1:16">
      <c r="A150" s="100" t="s">
        <v>214</v>
      </c>
      <c r="B150" s="11">
        <v>163</v>
      </c>
      <c r="C150" s="11">
        <v>7.4</v>
      </c>
      <c r="D150" s="29">
        <v>0.34860000000000002</v>
      </c>
      <c r="E150" s="29">
        <v>1207</v>
      </c>
      <c r="F150" s="29">
        <v>35</v>
      </c>
      <c r="G150" s="29">
        <v>223</v>
      </c>
      <c r="H150" s="29">
        <v>15</v>
      </c>
      <c r="I150" s="50">
        <v>172100</v>
      </c>
      <c r="J150" s="101">
        <v>3800</v>
      </c>
      <c r="K150" s="9"/>
      <c r="L150" s="24">
        <v>103.87846029612078</v>
      </c>
      <c r="M150" s="25">
        <v>2.4423405555959237</v>
      </c>
      <c r="N150" s="26">
        <v>0.18395030806477722</v>
      </c>
      <c r="O150" s="26">
        <v>6.7665577106221812E-3</v>
      </c>
      <c r="P150" s="27">
        <v>0.34860000000000002</v>
      </c>
    </row>
    <row r="151" spans="1:16">
      <c r="A151" s="100" t="s">
        <v>215</v>
      </c>
      <c r="B151" s="11">
        <v>163</v>
      </c>
      <c r="C151" s="11">
        <v>7.4</v>
      </c>
      <c r="D151" s="29">
        <v>6.1926000000000002E-2</v>
      </c>
      <c r="E151" s="29">
        <v>1231</v>
      </c>
      <c r="F151" s="29">
        <v>34</v>
      </c>
      <c r="G151" s="29">
        <v>132</v>
      </c>
      <c r="H151" s="29">
        <v>20</v>
      </c>
      <c r="I151" s="50">
        <v>207300</v>
      </c>
      <c r="J151" s="101">
        <v>2700</v>
      </c>
      <c r="K151" s="9"/>
      <c r="L151" s="24">
        <v>121.84027950852246</v>
      </c>
      <c r="M151" s="25">
        <v>2.9468482658449404</v>
      </c>
      <c r="N151" s="26">
        <v>0.10676251719267418</v>
      </c>
      <c r="O151" s="26">
        <v>8.2573451646332004E-3</v>
      </c>
      <c r="P151" s="27">
        <v>6.1926000000000002E-2</v>
      </c>
    </row>
    <row r="152" spans="1:16">
      <c r="A152" s="100" t="s">
        <v>216</v>
      </c>
      <c r="B152" s="11">
        <v>163</v>
      </c>
      <c r="C152" s="11">
        <v>7.4</v>
      </c>
      <c r="D152" s="29">
        <v>-0.77768999999999999</v>
      </c>
      <c r="E152" s="29">
        <v>15990</v>
      </c>
      <c r="F152" s="29">
        <v>430</v>
      </c>
      <c r="G152" s="29">
        <v>7590</v>
      </c>
      <c r="H152" s="29">
        <v>340</v>
      </c>
      <c r="I152" s="50">
        <v>1300000</v>
      </c>
      <c r="J152" s="101">
        <v>16000</v>
      </c>
      <c r="K152" s="9"/>
      <c r="L152" s="24">
        <v>59.3962659900942</v>
      </c>
      <c r="M152" s="25">
        <v>1.52447923646886</v>
      </c>
      <c r="N152" s="26">
        <v>0.47260274378927208</v>
      </c>
      <c r="O152" s="26">
        <v>1.2400272865302682E-2</v>
      </c>
      <c r="P152" s="27">
        <v>-0.77768999999999999</v>
      </c>
    </row>
    <row r="153" spans="1:16">
      <c r="A153" s="100" t="s">
        <v>217</v>
      </c>
      <c r="B153" s="11">
        <v>163</v>
      </c>
      <c r="C153" s="11">
        <v>7.4</v>
      </c>
      <c r="D153" s="29">
        <v>0.11173</v>
      </c>
      <c r="E153" s="29">
        <v>6676</v>
      </c>
      <c r="F153" s="29">
        <v>74</v>
      </c>
      <c r="G153" s="29">
        <v>622</v>
      </c>
      <c r="H153" s="29">
        <v>24</v>
      </c>
      <c r="I153" s="50">
        <v>1157100</v>
      </c>
      <c r="J153" s="101">
        <v>7000</v>
      </c>
      <c r="K153" s="9"/>
      <c r="L153" s="24">
        <v>125.76849924119374</v>
      </c>
      <c r="M153" s="25">
        <v>2.6155724038811234</v>
      </c>
      <c r="N153" s="26">
        <v>9.2763469425895959E-2</v>
      </c>
      <c r="O153" s="26">
        <v>1.8701826352911714E-3</v>
      </c>
      <c r="P153" s="27">
        <v>0.11173</v>
      </c>
    </row>
    <row r="154" spans="1:16">
      <c r="A154" s="100" t="s">
        <v>218</v>
      </c>
      <c r="B154" s="11">
        <v>163</v>
      </c>
      <c r="C154" s="11">
        <v>7.4</v>
      </c>
      <c r="D154" s="29">
        <v>0.11951000000000001</v>
      </c>
      <c r="E154" s="29">
        <v>1868</v>
      </c>
      <c r="F154" s="29">
        <v>95</v>
      </c>
      <c r="G154" s="29">
        <v>1307</v>
      </c>
      <c r="H154" s="29">
        <v>74</v>
      </c>
      <c r="I154" s="50">
        <v>49880</v>
      </c>
      <c r="J154" s="101">
        <v>590</v>
      </c>
      <c r="K154" s="9"/>
      <c r="L154" s="24">
        <v>19.479345705886729</v>
      </c>
      <c r="M154" s="25">
        <v>0.61156544265607216</v>
      </c>
      <c r="N154" s="26">
        <v>0.69662914831161893</v>
      </c>
      <c r="O154" s="26">
        <v>2.6624613502586731E-2</v>
      </c>
      <c r="P154" s="27">
        <v>0.11951000000000001</v>
      </c>
    </row>
    <row r="155" spans="1:16">
      <c r="A155" s="100" t="s">
        <v>219</v>
      </c>
      <c r="B155" s="11">
        <v>163</v>
      </c>
      <c r="C155" s="11">
        <v>7.4</v>
      </c>
      <c r="D155" s="29">
        <v>0.34151999999999999</v>
      </c>
      <c r="E155" s="29">
        <v>757</v>
      </c>
      <c r="F155" s="29">
        <v>27</v>
      </c>
      <c r="G155" s="29">
        <v>356</v>
      </c>
      <c r="H155" s="29">
        <v>14</v>
      </c>
      <c r="I155" s="50">
        <v>48500</v>
      </c>
      <c r="J155" s="101">
        <v>2300</v>
      </c>
      <c r="K155" s="9"/>
      <c r="L155" s="24">
        <v>45.364865991668488</v>
      </c>
      <c r="M155" s="25">
        <v>1.368259632120014</v>
      </c>
      <c r="N155" s="26">
        <v>0.46822763784925309</v>
      </c>
      <c r="O155" s="26">
        <v>1.2483771474412894E-2</v>
      </c>
      <c r="P155" s="27">
        <v>0.34151999999999999</v>
      </c>
    </row>
    <row r="156" spans="1:16">
      <c r="A156" s="100" t="s">
        <v>220</v>
      </c>
      <c r="B156" s="11">
        <v>163</v>
      </c>
      <c r="C156" s="11">
        <v>7.4</v>
      </c>
      <c r="D156" s="29">
        <v>0.34553</v>
      </c>
      <c r="E156" s="29">
        <v>1267</v>
      </c>
      <c r="F156" s="29">
        <v>51</v>
      </c>
      <c r="G156" s="29">
        <v>648</v>
      </c>
      <c r="H156" s="29">
        <v>34</v>
      </c>
      <c r="I156" s="50">
        <v>69400</v>
      </c>
      <c r="J156" s="101">
        <v>1100</v>
      </c>
      <c r="K156" s="9"/>
      <c r="L156" s="24">
        <v>40.292910316368364</v>
      </c>
      <c r="M156" s="25">
        <v>1.0456086653505479</v>
      </c>
      <c r="N156" s="26">
        <v>0.50921515160119279</v>
      </c>
      <c r="O156" s="26">
        <v>1.6911105469440659E-2</v>
      </c>
      <c r="P156" s="27">
        <v>0.34553</v>
      </c>
    </row>
    <row r="157" spans="1:16">
      <c r="A157" s="100"/>
      <c r="B157" s="11"/>
      <c r="C157" s="11"/>
      <c r="D157" s="29"/>
      <c r="E157" s="29"/>
      <c r="F157" s="29"/>
      <c r="G157" s="29"/>
      <c r="H157" s="29"/>
      <c r="I157" s="50"/>
      <c r="J157" s="101"/>
      <c r="K157" s="9"/>
      <c r="L157" s="24"/>
      <c r="M157" s="25"/>
      <c r="N157" s="26"/>
      <c r="O157" s="26"/>
      <c r="P157" s="27"/>
    </row>
    <row r="158" spans="1:16">
      <c r="A158" s="100" t="s">
        <v>221</v>
      </c>
      <c r="B158" s="11">
        <v>163</v>
      </c>
      <c r="C158" s="11">
        <v>7.4</v>
      </c>
      <c r="D158" s="29">
        <v>0.23573</v>
      </c>
      <c r="E158" s="29">
        <v>24580</v>
      </c>
      <c r="F158" s="29">
        <v>350</v>
      </c>
      <c r="G158" s="29">
        <v>20110</v>
      </c>
      <c r="H158" s="29">
        <v>290</v>
      </c>
      <c r="I158" s="50">
        <v>154700</v>
      </c>
      <c r="J158" s="101">
        <v>1700</v>
      </c>
      <c r="K158" s="9"/>
      <c r="L158" s="24">
        <v>4.5856188036284502</v>
      </c>
      <c r="M158" s="25">
        <v>0.10404726065324001</v>
      </c>
      <c r="N158" s="26">
        <v>0.81457882909753498</v>
      </c>
      <c r="O158" s="26">
        <v>8.2902695624031096E-3</v>
      </c>
      <c r="P158" s="27">
        <v>0.23573</v>
      </c>
    </row>
    <row r="159" spans="1:16">
      <c r="A159" s="100" t="s">
        <v>222</v>
      </c>
      <c r="B159" s="11">
        <v>163</v>
      </c>
      <c r="C159" s="11">
        <v>7.4</v>
      </c>
      <c r="D159" s="29">
        <v>0.51222000000000001</v>
      </c>
      <c r="E159" s="29">
        <v>16570</v>
      </c>
      <c r="F159" s="29">
        <v>180</v>
      </c>
      <c r="G159" s="29">
        <v>13510</v>
      </c>
      <c r="H159" s="29">
        <v>170</v>
      </c>
      <c r="I159" s="50">
        <v>232300</v>
      </c>
      <c r="J159" s="101">
        <v>1600</v>
      </c>
      <c r="K159" s="9"/>
      <c r="L159" s="24">
        <v>10.17033264873605</v>
      </c>
      <c r="M159" s="25">
        <v>0.21401163677098367</v>
      </c>
      <c r="N159" s="26">
        <v>0.81177517718819048</v>
      </c>
      <c r="O159" s="26">
        <v>6.7768451189365898E-3</v>
      </c>
      <c r="P159" s="27">
        <v>0.51222000000000001</v>
      </c>
    </row>
    <row r="160" spans="1:16">
      <c r="A160" s="100" t="s">
        <v>223</v>
      </c>
      <c r="B160" s="11">
        <v>163</v>
      </c>
      <c r="C160" s="11">
        <v>7.4</v>
      </c>
      <c r="D160" s="29">
        <v>0.49091000000000001</v>
      </c>
      <c r="E160" s="29">
        <v>13950</v>
      </c>
      <c r="F160" s="29">
        <v>170</v>
      </c>
      <c r="G160" s="29">
        <v>11410</v>
      </c>
      <c r="H160" s="29">
        <v>150</v>
      </c>
      <c r="I160" s="50">
        <v>283500</v>
      </c>
      <c r="J160" s="101">
        <v>2300</v>
      </c>
      <c r="K160" s="9"/>
      <c r="L160" s="24">
        <v>14.795796052464365</v>
      </c>
      <c r="M160" s="25">
        <v>0.31400969321806893</v>
      </c>
      <c r="N160" s="26">
        <v>0.81435611782248052</v>
      </c>
      <c r="O160" s="26">
        <v>7.3309500796046329E-3</v>
      </c>
      <c r="P160" s="27">
        <v>0.49091000000000001</v>
      </c>
    </row>
    <row r="161" spans="1:16">
      <c r="A161" s="100" t="s">
        <v>224</v>
      </c>
      <c r="B161" s="11">
        <v>163</v>
      </c>
      <c r="C161" s="11">
        <v>7.4</v>
      </c>
      <c r="D161" s="29">
        <v>0.34905999999999998</v>
      </c>
      <c r="E161" s="29">
        <v>16070</v>
      </c>
      <c r="F161" s="29">
        <v>180</v>
      </c>
      <c r="G161" s="29">
        <v>12910</v>
      </c>
      <c r="H161" s="29">
        <v>180</v>
      </c>
      <c r="I161" s="50">
        <v>378900</v>
      </c>
      <c r="J161" s="101">
        <v>3100</v>
      </c>
      <c r="K161" s="9"/>
      <c r="L161" s="24">
        <v>17.120464677700642</v>
      </c>
      <c r="M161" s="25">
        <v>0.35967137466457128</v>
      </c>
      <c r="N161" s="26">
        <v>0.79985873515235828</v>
      </c>
      <c r="O161" s="26">
        <v>7.1839080516744409E-3</v>
      </c>
      <c r="P161" s="27">
        <v>0.34905999999999998</v>
      </c>
    </row>
    <row r="162" spans="1:16">
      <c r="A162" s="100" t="s">
        <v>225</v>
      </c>
      <c r="B162" s="11">
        <v>163</v>
      </c>
      <c r="C162" s="11">
        <v>7.4</v>
      </c>
      <c r="D162" s="29">
        <v>0.37674000000000002</v>
      </c>
      <c r="E162" s="29">
        <v>54070</v>
      </c>
      <c r="F162" s="29">
        <v>370</v>
      </c>
      <c r="G162" s="29">
        <v>44480</v>
      </c>
      <c r="H162" s="29">
        <v>280</v>
      </c>
      <c r="I162" s="50">
        <v>134100</v>
      </c>
      <c r="J162" s="101">
        <v>890</v>
      </c>
      <c r="K162" s="9"/>
      <c r="L162" s="24">
        <v>1.7935977909894356</v>
      </c>
      <c r="M162" s="25">
        <v>3.685556044235519E-2</v>
      </c>
      <c r="N162" s="26">
        <v>0.81905173671934972</v>
      </c>
      <c r="O162" s="26">
        <v>3.8244444815731383E-3</v>
      </c>
      <c r="P162" s="27">
        <v>0.37674000000000002</v>
      </c>
    </row>
    <row r="163" spans="1:16">
      <c r="A163" s="100" t="s">
        <v>226</v>
      </c>
      <c r="B163" s="11">
        <v>163</v>
      </c>
      <c r="C163" s="11">
        <v>7.4</v>
      </c>
      <c r="D163" s="29">
        <v>0.57021999999999995</v>
      </c>
      <c r="E163" s="29">
        <v>26560</v>
      </c>
      <c r="F163" s="29">
        <v>220</v>
      </c>
      <c r="G163" s="29">
        <v>21900</v>
      </c>
      <c r="H163" s="29">
        <v>200</v>
      </c>
      <c r="I163" s="50">
        <v>344700</v>
      </c>
      <c r="J163" s="101">
        <v>2400</v>
      </c>
      <c r="K163" s="9"/>
      <c r="L163" s="24">
        <v>9.3443571095511828</v>
      </c>
      <c r="M163" s="25">
        <v>0.19434813836045725</v>
      </c>
      <c r="N163" s="26">
        <v>0.82095427869021087</v>
      </c>
      <c r="O163" s="26">
        <v>5.0830467154615432E-3</v>
      </c>
      <c r="P163" s="27">
        <v>0.57021999999999995</v>
      </c>
    </row>
    <row r="164" spans="1:16">
      <c r="A164" s="100" t="s">
        <v>227</v>
      </c>
      <c r="B164" s="11">
        <v>163</v>
      </c>
      <c r="C164" s="11">
        <v>7.4</v>
      </c>
      <c r="D164" s="29">
        <v>0.19092999999999999</v>
      </c>
      <c r="E164" s="29">
        <v>26610</v>
      </c>
      <c r="F164" s="29">
        <v>280</v>
      </c>
      <c r="G164" s="29">
        <v>21710</v>
      </c>
      <c r="H164" s="29">
        <v>230</v>
      </c>
      <c r="I164" s="29">
        <v>305200</v>
      </c>
      <c r="J164" s="49">
        <v>3500</v>
      </c>
      <c r="K164" s="9"/>
      <c r="L164" s="24">
        <v>8.2628546653157535</v>
      </c>
      <c r="M164" s="25">
        <v>0.18699497374608964</v>
      </c>
      <c r="N164" s="26">
        <v>0.81230266008432395</v>
      </c>
      <c r="O164" s="26">
        <v>6.091097647006106E-3</v>
      </c>
      <c r="P164" s="27">
        <v>0.19092999999999999</v>
      </c>
    </row>
    <row r="165" spans="1:16">
      <c r="A165" s="100" t="s">
        <v>228</v>
      </c>
      <c r="B165" s="11">
        <v>163</v>
      </c>
      <c r="C165" s="11">
        <v>7.4</v>
      </c>
      <c r="D165" s="29">
        <v>0.34205000000000002</v>
      </c>
      <c r="E165" s="29">
        <v>21220</v>
      </c>
      <c r="F165" s="29">
        <v>380</v>
      </c>
      <c r="G165" s="29">
        <v>17470</v>
      </c>
      <c r="H165" s="29">
        <v>340</v>
      </c>
      <c r="I165" s="50">
        <v>398400</v>
      </c>
      <c r="J165" s="101">
        <v>2400</v>
      </c>
      <c r="K165" s="9"/>
      <c r="L165" s="24">
        <v>13.548128769676161</v>
      </c>
      <c r="M165" s="25">
        <v>0.3012043983925457</v>
      </c>
      <c r="N165" s="26">
        <v>0.81969153845116738</v>
      </c>
      <c r="O165" s="26">
        <v>1.088669236861335E-2</v>
      </c>
      <c r="P165" s="27">
        <v>0.34205000000000002</v>
      </c>
    </row>
    <row r="166" spans="1:16">
      <c r="A166" s="100" t="s">
        <v>229</v>
      </c>
      <c r="B166" s="11">
        <v>163</v>
      </c>
      <c r="C166" s="11">
        <v>7.4</v>
      </c>
      <c r="D166" s="29">
        <v>0.19270999999999999</v>
      </c>
      <c r="E166" s="29">
        <v>70990</v>
      </c>
      <c r="F166" s="29">
        <v>410</v>
      </c>
      <c r="G166" s="29">
        <v>58480</v>
      </c>
      <c r="H166" s="29">
        <v>440</v>
      </c>
      <c r="I166" s="50">
        <v>36870</v>
      </c>
      <c r="J166" s="101">
        <v>490</v>
      </c>
      <c r="K166" s="9"/>
      <c r="L166" s="24">
        <v>0.37370528592282437</v>
      </c>
      <c r="M166" s="25">
        <v>7.9127567068207911E-3</v>
      </c>
      <c r="N166" s="26">
        <v>0.82018743983161935</v>
      </c>
      <c r="O166" s="26">
        <v>3.9067758102931862E-3</v>
      </c>
      <c r="P166" s="27">
        <v>0.19270999999999999</v>
      </c>
    </row>
    <row r="167" spans="1:16">
      <c r="A167" s="100" t="s">
        <v>230</v>
      </c>
      <c r="B167" s="11">
        <v>163</v>
      </c>
      <c r="C167" s="11">
        <v>7.4</v>
      </c>
      <c r="D167" s="29">
        <v>-8.8579000000000001E-3</v>
      </c>
      <c r="E167" s="29">
        <v>34800</v>
      </c>
      <c r="F167" s="29">
        <v>1100</v>
      </c>
      <c r="G167" s="29">
        <v>29200</v>
      </c>
      <c r="H167" s="29">
        <v>1100</v>
      </c>
      <c r="I167" s="50">
        <v>82100</v>
      </c>
      <c r="J167" s="101">
        <v>1500</v>
      </c>
      <c r="K167" s="9"/>
      <c r="L167" s="24">
        <v>1.7208929856543882</v>
      </c>
      <c r="M167" s="25">
        <v>4.0296896441483758E-2</v>
      </c>
      <c r="N167" s="26">
        <v>0.83542320467478925</v>
      </c>
      <c r="O167" s="26">
        <v>2.0631242283032977E-2</v>
      </c>
      <c r="P167" s="27">
        <v>-8.8579000000000001E-3</v>
      </c>
    </row>
    <row r="168" spans="1:16">
      <c r="A168" s="100" t="s">
        <v>231</v>
      </c>
      <c r="B168" s="11">
        <v>163</v>
      </c>
      <c r="C168" s="11">
        <v>7.4</v>
      </c>
      <c r="D168" s="29">
        <v>0.43629000000000001</v>
      </c>
      <c r="E168" s="29">
        <v>25750</v>
      </c>
      <c r="F168" s="29">
        <v>330</v>
      </c>
      <c r="G168" s="29">
        <v>21470</v>
      </c>
      <c r="H168" s="29">
        <v>340</v>
      </c>
      <c r="I168" s="50">
        <v>252200</v>
      </c>
      <c r="J168" s="101">
        <v>2500</v>
      </c>
      <c r="K168" s="9"/>
      <c r="L168" s="24">
        <v>7.0071395039432378</v>
      </c>
      <c r="M168" s="25">
        <v>0.1513943627592409</v>
      </c>
      <c r="N168" s="26">
        <v>0.83015222757281137</v>
      </c>
      <c r="O168" s="26">
        <v>8.4929485173055944E-3</v>
      </c>
      <c r="P168" s="27">
        <v>0.43629000000000001</v>
      </c>
    </row>
    <row r="169" spans="1:16">
      <c r="A169" s="100" t="s">
        <v>232</v>
      </c>
      <c r="B169" s="11">
        <v>163</v>
      </c>
      <c r="C169" s="11">
        <v>7.4</v>
      </c>
      <c r="D169" s="29">
        <v>0.41138999999999998</v>
      </c>
      <c r="E169" s="29">
        <v>41410</v>
      </c>
      <c r="F169" s="29">
        <v>380</v>
      </c>
      <c r="G169" s="29">
        <v>33950</v>
      </c>
      <c r="H169" s="29">
        <v>320</v>
      </c>
      <c r="I169" s="50">
        <v>97700</v>
      </c>
      <c r="J169" s="101">
        <v>1000</v>
      </c>
      <c r="K169" s="9"/>
      <c r="L169" s="24">
        <v>1.705083457660183</v>
      </c>
      <c r="M169" s="25">
        <v>3.5824854999627148E-2</v>
      </c>
      <c r="N169" s="26">
        <v>0.81627684018078195</v>
      </c>
      <c r="O169" s="26">
        <v>5.3925193053779201E-3</v>
      </c>
      <c r="P169" s="27">
        <v>0.41138999999999998</v>
      </c>
    </row>
    <row r="170" spans="1:16">
      <c r="A170" s="100" t="s">
        <v>233</v>
      </c>
      <c r="B170" s="11">
        <v>163</v>
      </c>
      <c r="C170" s="11">
        <v>7.4</v>
      </c>
      <c r="D170" s="29">
        <v>0.33563999999999999</v>
      </c>
      <c r="E170" s="29">
        <v>37240</v>
      </c>
      <c r="F170" s="29">
        <v>340</v>
      </c>
      <c r="G170" s="29">
        <v>30340</v>
      </c>
      <c r="H170" s="29">
        <v>230</v>
      </c>
      <c r="I170" s="50">
        <v>56060</v>
      </c>
      <c r="J170" s="101">
        <v>580</v>
      </c>
      <c r="K170" s="9"/>
      <c r="L170" s="24">
        <v>1.0914492178674877</v>
      </c>
      <c r="M170" s="25">
        <v>2.2907241785924633E-2</v>
      </c>
      <c r="N170" s="26">
        <v>0.81116430358999758</v>
      </c>
      <c r="O170" s="26">
        <v>4.8340863945513122E-3</v>
      </c>
      <c r="P170" s="27">
        <v>0.33563999999999999</v>
      </c>
    </row>
    <row r="171" spans="1:16">
      <c r="A171" s="100" t="s">
        <v>234</v>
      </c>
      <c r="B171" s="11">
        <v>163</v>
      </c>
      <c r="C171" s="11">
        <v>7.4</v>
      </c>
      <c r="D171" s="29">
        <v>0.22186</v>
      </c>
      <c r="E171" s="29">
        <v>164900</v>
      </c>
      <c r="F171" s="29">
        <v>2900</v>
      </c>
      <c r="G171" s="29">
        <v>135100</v>
      </c>
      <c r="H171" s="29">
        <v>2400</v>
      </c>
      <c r="I171" s="50">
        <v>50160</v>
      </c>
      <c r="J171" s="101">
        <v>630</v>
      </c>
      <c r="K171" s="9"/>
      <c r="L171" s="24">
        <v>0.22178102755607193</v>
      </c>
      <c r="M171" s="25">
        <v>4.8232199573514257E-3</v>
      </c>
      <c r="N171" s="26">
        <v>0.81571344366333021</v>
      </c>
      <c r="O171" s="26">
        <v>1.0239938514856342E-2</v>
      </c>
      <c r="P171" s="27">
        <v>0.22186</v>
      </c>
    </row>
    <row r="172" spans="1:16">
      <c r="A172" s="100" t="s">
        <v>235</v>
      </c>
      <c r="B172" s="11">
        <v>163</v>
      </c>
      <c r="C172" s="11">
        <v>7.4</v>
      </c>
      <c r="D172" s="29">
        <v>0.26158999999999999</v>
      </c>
      <c r="E172" s="29">
        <v>131610</v>
      </c>
      <c r="F172" s="29">
        <v>680</v>
      </c>
      <c r="G172" s="29">
        <v>108850</v>
      </c>
      <c r="H172" s="29">
        <v>660</v>
      </c>
      <c r="I172" s="50">
        <v>69580</v>
      </c>
      <c r="J172" s="101">
        <v>710</v>
      </c>
      <c r="K172" s="9"/>
      <c r="L172" s="24">
        <v>0.38195859021440293</v>
      </c>
      <c r="M172" s="25">
        <v>7.8499581681411492E-3</v>
      </c>
      <c r="N172" s="26">
        <v>0.82345992956670666</v>
      </c>
      <c r="O172" s="26">
        <v>3.2942812809449501E-3</v>
      </c>
      <c r="P172" s="27">
        <v>0.26158999999999999</v>
      </c>
    </row>
    <row r="173" spans="1:16">
      <c r="A173" s="100" t="s">
        <v>236</v>
      </c>
      <c r="B173" s="11">
        <v>163</v>
      </c>
      <c r="C173" s="11">
        <v>7.4</v>
      </c>
      <c r="D173" s="29">
        <v>0.32634999999999997</v>
      </c>
      <c r="E173" s="29">
        <v>33960</v>
      </c>
      <c r="F173" s="29">
        <v>290</v>
      </c>
      <c r="G173" s="29">
        <v>27820</v>
      </c>
      <c r="H173" s="29">
        <v>250</v>
      </c>
      <c r="I173" s="50">
        <v>79790</v>
      </c>
      <c r="J173" s="101">
        <v>870</v>
      </c>
      <c r="K173" s="9"/>
      <c r="L173" s="24">
        <v>1.697263490095948</v>
      </c>
      <c r="M173" s="25">
        <v>3.538563108590484E-2</v>
      </c>
      <c r="N173" s="26">
        <v>0.81562845862278732</v>
      </c>
      <c r="O173" s="26">
        <v>5.0776576244508783E-3</v>
      </c>
      <c r="P173" s="27">
        <v>0.32634999999999997</v>
      </c>
    </row>
    <row r="174" spans="1:16">
      <c r="A174" s="100" t="s">
        <v>237</v>
      </c>
      <c r="B174" s="11">
        <v>163</v>
      </c>
      <c r="C174" s="11">
        <v>7.4</v>
      </c>
      <c r="D174" s="29">
        <v>0.10482</v>
      </c>
      <c r="E174" s="29">
        <v>134780</v>
      </c>
      <c r="F174" s="29">
        <v>980</v>
      </c>
      <c r="G174" s="29">
        <v>111030</v>
      </c>
      <c r="H174" s="29">
        <v>780</v>
      </c>
      <c r="I174" s="50">
        <v>90500</v>
      </c>
      <c r="J174" s="101">
        <v>1400</v>
      </c>
      <c r="K174" s="9"/>
      <c r="L174" s="24">
        <v>0.47907158896946778</v>
      </c>
      <c r="M174" s="25">
        <v>9.9905867013551763E-3</v>
      </c>
      <c r="N174" s="26">
        <v>0.82019631607761012</v>
      </c>
      <c r="O174" s="26">
        <v>4.1644332331219934E-3</v>
      </c>
      <c r="P174" s="27">
        <v>0.10482</v>
      </c>
    </row>
    <row r="175" spans="1:16">
      <c r="A175" s="100" t="s">
        <v>238</v>
      </c>
      <c r="B175" s="11">
        <v>163</v>
      </c>
      <c r="C175" s="11">
        <v>7.4</v>
      </c>
      <c r="D175" s="29">
        <v>0.32335999999999998</v>
      </c>
      <c r="E175" s="29">
        <v>27130</v>
      </c>
      <c r="F175" s="29">
        <v>370</v>
      </c>
      <c r="G175" s="29">
        <v>22630</v>
      </c>
      <c r="H175" s="29">
        <v>330</v>
      </c>
      <c r="I175" s="50">
        <v>70640</v>
      </c>
      <c r="J175" s="101">
        <v>930</v>
      </c>
      <c r="K175" s="9"/>
      <c r="L175" s="24">
        <v>1.8883729534270879</v>
      </c>
      <c r="M175" s="25">
        <v>3.9537658864138667E-2</v>
      </c>
      <c r="N175" s="26">
        <v>0.83049627092071754</v>
      </c>
      <c r="O175" s="26">
        <v>8.3271572374372365E-3</v>
      </c>
      <c r="P175" s="27">
        <v>0.32335999999999998</v>
      </c>
    </row>
    <row r="176" spans="1:16">
      <c r="A176" s="100" t="s">
        <v>239</v>
      </c>
      <c r="B176" s="11">
        <v>163</v>
      </c>
      <c r="C176" s="11">
        <v>7.4</v>
      </c>
      <c r="D176" s="29">
        <v>0.31458999999999998</v>
      </c>
      <c r="E176" s="29">
        <v>108610</v>
      </c>
      <c r="F176" s="29">
        <v>480</v>
      </c>
      <c r="G176" s="29">
        <v>88690</v>
      </c>
      <c r="H176" s="29">
        <v>420</v>
      </c>
      <c r="I176" s="50">
        <v>133120</v>
      </c>
      <c r="J176" s="101">
        <v>900</v>
      </c>
      <c r="K176" s="9"/>
      <c r="L176" s="24">
        <v>0.88385123088253215</v>
      </c>
      <c r="M176" s="25">
        <v>1.8147539842108054E-2</v>
      </c>
      <c r="N176" s="26">
        <v>0.81303224052463874</v>
      </c>
      <c r="O176" s="26">
        <v>2.6447258119785097E-3</v>
      </c>
      <c r="P176" s="27">
        <v>0.31458999999999998</v>
      </c>
    </row>
    <row r="177" spans="1:16">
      <c r="A177" s="100" t="s">
        <v>240</v>
      </c>
      <c r="B177" s="11">
        <v>163</v>
      </c>
      <c r="C177" s="11">
        <v>7.4</v>
      </c>
      <c r="D177" s="29">
        <v>0.12483</v>
      </c>
      <c r="E177" s="29">
        <v>39190</v>
      </c>
      <c r="F177" s="29">
        <v>310</v>
      </c>
      <c r="G177" s="29">
        <v>32280</v>
      </c>
      <c r="H177" s="29">
        <v>250</v>
      </c>
      <c r="I177" s="50">
        <v>10530</v>
      </c>
      <c r="J177" s="101">
        <v>250</v>
      </c>
      <c r="K177" s="9"/>
      <c r="L177" s="24">
        <v>0.19325241113090785</v>
      </c>
      <c r="M177" s="25">
        <v>4.5573156438136111E-3</v>
      </c>
      <c r="N177" s="26">
        <v>0.82008938227898898</v>
      </c>
      <c r="O177" s="26">
        <v>4.5591956348709712E-3</v>
      </c>
      <c r="P177" s="27">
        <v>0.12483</v>
      </c>
    </row>
    <row r="178" spans="1:16">
      <c r="A178" s="100" t="s">
        <v>241</v>
      </c>
      <c r="B178" s="11">
        <v>163</v>
      </c>
      <c r="C178" s="11">
        <v>7.4</v>
      </c>
      <c r="D178" s="29">
        <v>3.2995999999999998E-2</v>
      </c>
      <c r="E178" s="29">
        <v>81940</v>
      </c>
      <c r="F178" s="29">
        <v>460</v>
      </c>
      <c r="G178" s="29">
        <v>67040</v>
      </c>
      <c r="H178" s="29">
        <v>650</v>
      </c>
      <c r="I178" s="50">
        <v>36810</v>
      </c>
      <c r="J178" s="101">
        <v>560</v>
      </c>
      <c r="K178" s="9"/>
      <c r="L178" s="24">
        <v>0.32496563424418801</v>
      </c>
      <c r="M178" s="25">
        <v>6.8902556972161742E-3</v>
      </c>
      <c r="N178" s="26">
        <v>0.8145935604069825</v>
      </c>
      <c r="O178" s="26">
        <v>4.5831938303054981E-3</v>
      </c>
      <c r="P178" s="27">
        <v>3.2995999999999998E-2</v>
      </c>
    </row>
    <row r="179" spans="1:16">
      <c r="A179" s="100" t="s">
        <v>242</v>
      </c>
      <c r="B179" s="11">
        <v>163</v>
      </c>
      <c r="C179" s="11">
        <v>7.4</v>
      </c>
      <c r="D179" s="29">
        <v>0.13555</v>
      </c>
      <c r="E179" s="29">
        <v>217900</v>
      </c>
      <c r="F179" s="29">
        <v>1400</v>
      </c>
      <c r="G179" s="29">
        <v>178500</v>
      </c>
      <c r="H179" s="29">
        <v>1200</v>
      </c>
      <c r="I179" s="50">
        <v>114680</v>
      </c>
      <c r="J179" s="101">
        <v>840</v>
      </c>
      <c r="K179" s="9"/>
      <c r="L179" s="24">
        <v>0.3775942352173976</v>
      </c>
      <c r="M179" s="25">
        <v>7.7776261573331389E-3</v>
      </c>
      <c r="N179" s="26">
        <v>0.81561258193070463</v>
      </c>
      <c r="O179" s="26">
        <v>3.8088652169037218E-3</v>
      </c>
      <c r="P179" s="27">
        <v>0.13555</v>
      </c>
    </row>
    <row r="180" spans="1:16">
      <c r="A180" s="100" t="s">
        <v>243</v>
      </c>
      <c r="B180" s="11">
        <v>163</v>
      </c>
      <c r="C180" s="11">
        <v>7.4</v>
      </c>
      <c r="D180" s="29">
        <v>0.22971</v>
      </c>
      <c r="E180" s="29">
        <v>84810</v>
      </c>
      <c r="F180" s="29">
        <v>520</v>
      </c>
      <c r="G180" s="29">
        <v>69920</v>
      </c>
      <c r="H180" s="29">
        <v>470</v>
      </c>
      <c r="I180" s="50">
        <v>25600</v>
      </c>
      <c r="J180" s="101">
        <v>380</v>
      </c>
      <c r="K180" s="9"/>
      <c r="L180" s="24">
        <v>0.21694527068653194</v>
      </c>
      <c r="M180" s="25">
        <v>4.6486066005006436E-3</v>
      </c>
      <c r="N180" s="26">
        <v>0.82083767760730753</v>
      </c>
      <c r="O180" s="26">
        <v>3.7504441862054681E-3</v>
      </c>
      <c r="P180" s="27">
        <v>0.22971</v>
      </c>
    </row>
    <row r="181" spans="1:16">
      <c r="A181" s="100" t="s">
        <v>244</v>
      </c>
      <c r="B181" s="11">
        <v>163</v>
      </c>
      <c r="C181" s="11">
        <v>7.4</v>
      </c>
      <c r="D181" s="29">
        <v>7.3766999999999999E-2</v>
      </c>
      <c r="E181" s="29">
        <v>145500</v>
      </c>
      <c r="F181" s="29">
        <v>1600</v>
      </c>
      <c r="G181" s="29">
        <v>118900</v>
      </c>
      <c r="H181" s="29">
        <v>1400</v>
      </c>
      <c r="I181" s="50">
        <v>98770</v>
      </c>
      <c r="J181" s="101">
        <v>810</v>
      </c>
      <c r="K181" s="9"/>
      <c r="L181" s="24">
        <v>0.48880592051371707</v>
      </c>
      <c r="M181" s="25">
        <v>1.0350923011310036E-2</v>
      </c>
      <c r="N181" s="26">
        <v>0.81362032256436678</v>
      </c>
      <c r="O181" s="26">
        <v>6.5828272196939942E-3</v>
      </c>
      <c r="P181" s="27">
        <v>7.3766999999999999E-2</v>
      </c>
    </row>
    <row r="182" spans="1:16">
      <c r="A182" s="100" t="s">
        <v>245</v>
      </c>
      <c r="B182" s="11">
        <v>163</v>
      </c>
      <c r="C182" s="11">
        <v>7.4</v>
      </c>
      <c r="D182" s="29">
        <v>0.13668</v>
      </c>
      <c r="E182" s="29">
        <v>156100</v>
      </c>
      <c r="F182" s="29">
        <v>630</v>
      </c>
      <c r="G182" s="29">
        <v>128220</v>
      </c>
      <c r="H182" s="29">
        <v>850</v>
      </c>
      <c r="I182" s="29">
        <v>34070</v>
      </c>
      <c r="J182" s="49">
        <v>590</v>
      </c>
      <c r="K182" s="9"/>
      <c r="L182" s="24">
        <v>0.15648837519220518</v>
      </c>
      <c r="M182" s="25">
        <v>3.4515946236530278E-3</v>
      </c>
      <c r="N182" s="26">
        <v>0.81781636353548637</v>
      </c>
      <c r="O182" s="26">
        <v>3.1874786289568082E-3</v>
      </c>
      <c r="P182" s="27">
        <v>0.13668</v>
      </c>
    </row>
    <row r="183" spans="1:16">
      <c r="A183" s="100" t="s">
        <v>246</v>
      </c>
      <c r="B183" s="11">
        <v>163</v>
      </c>
      <c r="C183" s="11">
        <v>7.4</v>
      </c>
      <c r="D183" s="29">
        <v>0.17996000000000001</v>
      </c>
      <c r="E183" s="29">
        <v>197800</v>
      </c>
      <c r="F183" s="29">
        <v>1000</v>
      </c>
      <c r="G183" s="29">
        <v>162000</v>
      </c>
      <c r="H183" s="29">
        <v>730</v>
      </c>
      <c r="I183" s="50">
        <v>52450</v>
      </c>
      <c r="J183" s="101">
        <v>820</v>
      </c>
      <c r="K183" s="9"/>
      <c r="L183" s="24">
        <v>0.18935542054022542</v>
      </c>
      <c r="M183" s="25">
        <v>4.1116621255458145E-3</v>
      </c>
      <c r="N183" s="26">
        <v>0.81543932896702631</v>
      </c>
      <c r="O183" s="26">
        <v>2.7733105307547706E-3</v>
      </c>
      <c r="P183" s="27">
        <v>0.17996000000000001</v>
      </c>
    </row>
    <row r="184" spans="1:16">
      <c r="A184" s="100" t="s">
        <v>247</v>
      </c>
      <c r="B184" s="11">
        <v>163</v>
      </c>
      <c r="C184" s="11">
        <v>7.4</v>
      </c>
      <c r="D184" s="29">
        <v>0.36379</v>
      </c>
      <c r="E184" s="29">
        <v>136820</v>
      </c>
      <c r="F184" s="29">
        <v>860</v>
      </c>
      <c r="G184" s="29">
        <v>112430</v>
      </c>
      <c r="H184" s="29">
        <v>710</v>
      </c>
      <c r="I184" s="50">
        <v>155400</v>
      </c>
      <c r="J184" s="101">
        <v>1300</v>
      </c>
      <c r="K184" s="9"/>
      <c r="L184" s="24">
        <v>0.81229424463239475</v>
      </c>
      <c r="M184" s="25">
        <v>1.6768262596216242E-2</v>
      </c>
      <c r="N184" s="26">
        <v>0.81815492892752106</v>
      </c>
      <c r="O184" s="26">
        <v>3.6608547181746494E-3</v>
      </c>
      <c r="P184" s="27">
        <v>0.36379</v>
      </c>
    </row>
    <row r="185" spans="1:16">
      <c r="A185" s="100" t="s">
        <v>248</v>
      </c>
      <c r="B185" s="11">
        <v>163</v>
      </c>
      <c r="C185" s="11">
        <v>7.4</v>
      </c>
      <c r="D185" s="29">
        <v>0.23357</v>
      </c>
      <c r="E185" s="29">
        <v>111930</v>
      </c>
      <c r="F185" s="29">
        <v>870</v>
      </c>
      <c r="G185" s="29">
        <v>91800</v>
      </c>
      <c r="H185" s="29">
        <v>900</v>
      </c>
      <c r="I185" s="50">
        <v>82700</v>
      </c>
      <c r="J185" s="101">
        <v>1000</v>
      </c>
      <c r="K185" s="9"/>
      <c r="L185" s="24">
        <v>0.52876837798769616</v>
      </c>
      <c r="M185" s="25">
        <v>1.1353925098838044E-2</v>
      </c>
      <c r="N185" s="26">
        <v>0.81658068661500427</v>
      </c>
      <c r="O185" s="26">
        <v>5.1305948202307735E-3</v>
      </c>
      <c r="P185" s="27">
        <v>0.23357</v>
      </c>
    </row>
    <row r="186" spans="1:16">
      <c r="A186" s="100" t="s">
        <v>249</v>
      </c>
      <c r="B186" s="11">
        <v>163</v>
      </c>
      <c r="C186" s="11">
        <v>7.4</v>
      </c>
      <c r="D186" s="29">
        <v>0.10642</v>
      </c>
      <c r="E186" s="29">
        <v>136500</v>
      </c>
      <c r="F186" s="29">
        <v>700</v>
      </c>
      <c r="G186" s="29">
        <v>112550</v>
      </c>
      <c r="H186" s="29">
        <v>680</v>
      </c>
      <c r="I186" s="50">
        <v>75640</v>
      </c>
      <c r="J186" s="101">
        <v>750</v>
      </c>
      <c r="K186" s="9"/>
      <c r="L186" s="24">
        <v>0.39993382020161955</v>
      </c>
      <c r="M186" s="25">
        <v>8.3387302555222465E-3</v>
      </c>
      <c r="N186" s="26">
        <v>0.82094823691051577</v>
      </c>
      <c r="O186" s="26">
        <v>3.2671367698331052E-3</v>
      </c>
      <c r="P186" s="27">
        <v>0.10642</v>
      </c>
    </row>
    <row r="187" spans="1:16">
      <c r="A187" s="100" t="s">
        <v>250</v>
      </c>
      <c r="B187" s="11">
        <v>163</v>
      </c>
      <c r="C187" s="11">
        <v>7.4</v>
      </c>
      <c r="D187" s="29">
        <v>0.31845000000000001</v>
      </c>
      <c r="E187" s="29">
        <v>149200</v>
      </c>
      <c r="F187" s="29">
        <v>1000</v>
      </c>
      <c r="G187" s="29">
        <v>123150</v>
      </c>
      <c r="H187" s="29">
        <v>960</v>
      </c>
      <c r="I187" s="50">
        <v>66000</v>
      </c>
      <c r="J187" s="101">
        <v>1500</v>
      </c>
      <c r="K187" s="9"/>
      <c r="L187" s="24">
        <v>0.31462574730922077</v>
      </c>
      <c r="M187" s="25">
        <v>7.0656196191338783E-3</v>
      </c>
      <c r="N187" s="26">
        <v>0.82180450861635801</v>
      </c>
      <c r="O187" s="26">
        <v>4.2428029769192689E-3</v>
      </c>
      <c r="P187" s="27">
        <v>0.31845000000000001</v>
      </c>
    </row>
    <row r="188" spans="1:16">
      <c r="A188" s="100" t="s">
        <v>251</v>
      </c>
      <c r="B188" s="11">
        <v>163</v>
      </c>
      <c r="C188" s="11">
        <v>7.4</v>
      </c>
      <c r="D188" s="29">
        <v>0.30473</v>
      </c>
      <c r="E188" s="29">
        <v>103680</v>
      </c>
      <c r="F188" s="29">
        <v>830</v>
      </c>
      <c r="G188" s="29">
        <v>85240</v>
      </c>
      <c r="H188" s="29">
        <v>650</v>
      </c>
      <c r="I188" s="50">
        <v>93900</v>
      </c>
      <c r="J188" s="101">
        <v>1100</v>
      </c>
      <c r="K188" s="9"/>
      <c r="L188" s="24">
        <v>0.65259924181467066</v>
      </c>
      <c r="M188" s="25">
        <v>1.3895010322134258E-2</v>
      </c>
      <c r="N188" s="26">
        <v>0.8185616220461901</v>
      </c>
      <c r="O188" s="26">
        <v>4.5448176967927117E-3</v>
      </c>
      <c r="P188" s="27">
        <v>0.30473</v>
      </c>
    </row>
    <row r="189" spans="1:16">
      <c r="A189" s="100" t="s">
        <v>252</v>
      </c>
      <c r="B189" s="11">
        <v>163</v>
      </c>
      <c r="C189" s="11">
        <v>7.4</v>
      </c>
      <c r="D189" s="29">
        <v>0.21074000000000001</v>
      </c>
      <c r="E189" s="29">
        <v>85560</v>
      </c>
      <c r="F189" s="29">
        <v>650</v>
      </c>
      <c r="G189" s="29">
        <v>70010</v>
      </c>
      <c r="H189" s="29">
        <v>590</v>
      </c>
      <c r="I189" s="50">
        <v>226900</v>
      </c>
      <c r="J189" s="101">
        <v>4600</v>
      </c>
      <c r="K189" s="9"/>
      <c r="L189" s="24">
        <v>1.8914402843000266</v>
      </c>
      <c r="M189" s="25">
        <v>4.5462343819196623E-2</v>
      </c>
      <c r="N189" s="26">
        <v>0.8146897049987406</v>
      </c>
      <c r="O189" s="26">
        <v>4.642027556751859E-3</v>
      </c>
      <c r="P189" s="27">
        <v>0.21074000000000001</v>
      </c>
    </row>
    <row r="190" spans="1:16">
      <c r="A190" s="100" t="s">
        <v>253</v>
      </c>
      <c r="B190" s="11">
        <v>163</v>
      </c>
      <c r="C190" s="11">
        <v>7.4</v>
      </c>
      <c r="D190" s="29">
        <v>0.31617000000000001</v>
      </c>
      <c r="E190" s="29">
        <v>180620</v>
      </c>
      <c r="F190" s="29">
        <v>980</v>
      </c>
      <c r="G190" s="29">
        <v>148910</v>
      </c>
      <c r="H190" s="29">
        <v>770</v>
      </c>
      <c r="I190" s="50">
        <v>31360</v>
      </c>
      <c r="J190" s="101">
        <v>570</v>
      </c>
      <c r="K190" s="9"/>
      <c r="L190" s="24">
        <v>0.12379708239003522</v>
      </c>
      <c r="M190" s="25">
        <v>2.7602709844151718E-3</v>
      </c>
      <c r="N190" s="26">
        <v>0.8208446127347272</v>
      </c>
      <c r="O190" s="26">
        <v>3.0896392192896931E-3</v>
      </c>
      <c r="P190" s="27">
        <v>0.31617000000000001</v>
      </c>
    </row>
    <row r="191" spans="1:16">
      <c r="A191" s="100" t="s">
        <v>254</v>
      </c>
      <c r="B191" s="11">
        <v>163</v>
      </c>
      <c r="C191" s="11">
        <v>7.4</v>
      </c>
      <c r="D191" s="29">
        <v>0.39960000000000001</v>
      </c>
      <c r="E191" s="29">
        <v>30050</v>
      </c>
      <c r="F191" s="29">
        <v>230</v>
      </c>
      <c r="G191" s="29">
        <v>24550</v>
      </c>
      <c r="H191" s="29">
        <v>200</v>
      </c>
      <c r="I191" s="50">
        <v>86910</v>
      </c>
      <c r="J191" s="101">
        <v>740</v>
      </c>
      <c r="K191" s="9"/>
      <c r="L191" s="24">
        <v>2.0645881546603797</v>
      </c>
      <c r="M191" s="25">
        <v>4.2579530132358989E-2</v>
      </c>
      <c r="N191" s="26">
        <v>0.81341082292282207</v>
      </c>
      <c r="O191" s="26">
        <v>4.5660986128634286E-3</v>
      </c>
      <c r="P191" s="27">
        <v>0.39960000000000001</v>
      </c>
    </row>
    <row r="192" spans="1:16">
      <c r="A192" s="100" t="s">
        <v>255</v>
      </c>
      <c r="B192" s="11">
        <v>163</v>
      </c>
      <c r="C192" s="11">
        <v>7.4</v>
      </c>
      <c r="D192" s="29">
        <v>0.37567</v>
      </c>
      <c r="E192" s="29">
        <v>30120</v>
      </c>
      <c r="F192" s="29">
        <v>190</v>
      </c>
      <c r="G192" s="29">
        <v>24840</v>
      </c>
      <c r="H192" s="29">
        <v>190</v>
      </c>
      <c r="I192" s="50">
        <v>84910</v>
      </c>
      <c r="J192" s="101">
        <v>740</v>
      </c>
      <c r="K192" s="9"/>
      <c r="L192" s="24">
        <v>2.0272647707445923</v>
      </c>
      <c r="M192" s="25">
        <v>4.2237975253547382E-2</v>
      </c>
      <c r="N192" s="26">
        <v>0.82110661425466791</v>
      </c>
      <c r="O192" s="26">
        <v>4.0882773185472107E-3</v>
      </c>
      <c r="P192" s="27">
        <v>0.37567</v>
      </c>
    </row>
    <row r="193" spans="1:17">
      <c r="A193" s="100" t="s">
        <v>256</v>
      </c>
      <c r="B193" s="11">
        <v>163</v>
      </c>
      <c r="C193" s="11">
        <v>7.4</v>
      </c>
      <c r="D193" s="29">
        <v>0.61046</v>
      </c>
      <c r="E193" s="29">
        <v>13260</v>
      </c>
      <c r="F193" s="29">
        <v>130</v>
      </c>
      <c r="G193" s="29">
        <v>10770</v>
      </c>
      <c r="H193" s="29">
        <v>110</v>
      </c>
      <c r="I193" s="50">
        <v>461900</v>
      </c>
      <c r="J193" s="101">
        <v>3000</v>
      </c>
      <c r="K193" s="9"/>
      <c r="L193" s="24">
        <v>24.923834514267089</v>
      </c>
      <c r="M193" s="25">
        <v>0.51919017715702453</v>
      </c>
      <c r="N193" s="26">
        <v>0.80867702695120847</v>
      </c>
      <c r="O193" s="26">
        <v>5.749465278022595E-3</v>
      </c>
      <c r="P193" s="27">
        <v>0.61046</v>
      </c>
    </row>
    <row r="194" spans="1:17">
      <c r="A194" s="100" t="s">
        <v>257</v>
      </c>
      <c r="B194" s="11">
        <v>163</v>
      </c>
      <c r="C194" s="11">
        <v>7.4</v>
      </c>
      <c r="D194" s="29">
        <v>0.36226000000000003</v>
      </c>
      <c r="E194" s="29">
        <v>24160</v>
      </c>
      <c r="F194" s="29">
        <v>210</v>
      </c>
      <c r="G194" s="29">
        <v>19620</v>
      </c>
      <c r="H194" s="29">
        <v>190</v>
      </c>
      <c r="I194" s="50">
        <v>297800</v>
      </c>
      <c r="J194" s="101">
        <v>3400</v>
      </c>
      <c r="K194" s="9"/>
      <c r="L194" s="24">
        <v>8.837048557355029</v>
      </c>
      <c r="M194" s="25">
        <v>0.19181757070115898</v>
      </c>
      <c r="N194" s="26">
        <v>0.80854649652294341</v>
      </c>
      <c r="O194" s="26">
        <v>5.283735083116782E-3</v>
      </c>
      <c r="P194" s="27">
        <v>0.36226000000000003</v>
      </c>
    </row>
    <row r="195" spans="1:17">
      <c r="A195" s="100" t="s">
        <v>258</v>
      </c>
      <c r="B195" s="11">
        <v>163</v>
      </c>
      <c r="C195" s="11">
        <v>7.4</v>
      </c>
      <c r="D195" s="29">
        <v>0.53225999999999996</v>
      </c>
      <c r="E195" s="29">
        <v>21480</v>
      </c>
      <c r="F195" s="29">
        <v>170</v>
      </c>
      <c r="G195" s="29">
        <v>17580</v>
      </c>
      <c r="H195" s="29">
        <v>150</v>
      </c>
      <c r="I195" s="50">
        <v>98430</v>
      </c>
      <c r="J195" s="101">
        <v>740</v>
      </c>
      <c r="K195" s="9"/>
      <c r="L195" s="24">
        <v>3.2772869727606428</v>
      </c>
      <c r="M195" s="25">
        <v>6.8306155210642247E-2</v>
      </c>
      <c r="N195" s="26">
        <v>0.81486848206799778</v>
      </c>
      <c r="O195" s="26">
        <v>4.7624066666194093E-3</v>
      </c>
      <c r="P195" s="27">
        <v>0.53225999999999996</v>
      </c>
    </row>
    <row r="196" spans="1:17">
      <c r="A196" s="100" t="s">
        <v>259</v>
      </c>
      <c r="B196" s="11">
        <v>163</v>
      </c>
      <c r="C196" s="11">
        <v>7.4</v>
      </c>
      <c r="D196" s="29">
        <v>0.41909000000000002</v>
      </c>
      <c r="E196" s="29">
        <v>26560</v>
      </c>
      <c r="F196" s="29">
        <v>190</v>
      </c>
      <c r="G196" s="29">
        <v>21680</v>
      </c>
      <c r="H196" s="29">
        <v>140</v>
      </c>
      <c r="I196" s="50">
        <v>93200</v>
      </c>
      <c r="J196" s="101">
        <v>840</v>
      </c>
      <c r="K196" s="9"/>
      <c r="L196" s="24">
        <v>2.5252368305118535</v>
      </c>
      <c r="M196" s="25">
        <v>5.2325096164401889E-2</v>
      </c>
      <c r="N196" s="26">
        <v>0.81270724940656491</v>
      </c>
      <c r="O196" s="26">
        <v>3.9332276353326347E-3</v>
      </c>
      <c r="P196" s="27">
        <v>0.41909000000000002</v>
      </c>
    </row>
    <row r="197" spans="1:17">
      <c r="A197" s="100" t="s">
        <v>260</v>
      </c>
      <c r="B197" s="11">
        <v>163</v>
      </c>
      <c r="C197" s="11">
        <v>7.4</v>
      </c>
      <c r="D197" s="29">
        <v>0.43818000000000001</v>
      </c>
      <c r="E197" s="29">
        <v>32230</v>
      </c>
      <c r="F197" s="29">
        <v>200</v>
      </c>
      <c r="G197" s="29">
        <v>26460</v>
      </c>
      <c r="H197" s="29">
        <v>170</v>
      </c>
      <c r="I197" s="50">
        <v>137450</v>
      </c>
      <c r="J197" s="101">
        <v>870</v>
      </c>
      <c r="K197" s="9"/>
      <c r="L197" s="24">
        <v>3.053480600558137</v>
      </c>
      <c r="M197" s="25">
        <v>6.2938837248616569E-2</v>
      </c>
      <c r="N197" s="26">
        <v>0.81739591107810661</v>
      </c>
      <c r="O197" s="26">
        <v>3.6665698651210631E-3</v>
      </c>
      <c r="P197" s="27">
        <v>0.43818000000000001</v>
      </c>
    </row>
    <row r="198" spans="1:17">
      <c r="A198" s="100"/>
      <c r="B198" s="11"/>
      <c r="C198" s="11"/>
      <c r="D198" s="29"/>
      <c r="E198" s="29"/>
      <c r="F198" s="29"/>
      <c r="G198" s="29"/>
      <c r="H198" s="29"/>
      <c r="I198" s="50"/>
      <c r="J198" s="101"/>
      <c r="K198" s="9"/>
      <c r="L198" s="24"/>
      <c r="M198" s="25"/>
      <c r="N198" s="26"/>
      <c r="O198" s="26"/>
      <c r="P198" s="27"/>
    </row>
    <row r="199" spans="1:17">
      <c r="A199" s="100" t="s">
        <v>261</v>
      </c>
      <c r="B199" s="11">
        <v>163</v>
      </c>
      <c r="C199" s="11">
        <v>7.4</v>
      </c>
      <c r="D199" s="29">
        <v>0.40810000000000002</v>
      </c>
      <c r="E199" s="29">
        <v>6410</v>
      </c>
      <c r="F199" s="29">
        <v>190</v>
      </c>
      <c r="G199" s="29">
        <v>5060</v>
      </c>
      <c r="H199" s="29">
        <v>150</v>
      </c>
      <c r="I199" s="50">
        <v>57800</v>
      </c>
      <c r="J199" s="101">
        <v>1600</v>
      </c>
      <c r="K199" s="9"/>
      <c r="L199" s="24">
        <v>8.1969259874213858</v>
      </c>
      <c r="M199" s="25">
        <v>0.18103159860712342</v>
      </c>
      <c r="N199" s="26">
        <v>0.78595089684768171</v>
      </c>
      <c r="O199" s="26">
        <v>1.6546100104193905E-2</v>
      </c>
      <c r="P199" s="27">
        <v>0.40810000000000002</v>
      </c>
      <c r="Q199" s="60"/>
    </row>
    <row r="200" spans="1:17">
      <c r="A200" s="100" t="s">
        <v>262</v>
      </c>
      <c r="B200" s="11">
        <v>163</v>
      </c>
      <c r="C200" s="11">
        <v>7.4</v>
      </c>
      <c r="D200" s="29">
        <v>0.22725000000000001</v>
      </c>
      <c r="E200" s="29">
        <v>6040</v>
      </c>
      <c r="F200" s="29">
        <v>160</v>
      </c>
      <c r="G200" s="29">
        <v>4680</v>
      </c>
      <c r="H200" s="29">
        <v>140</v>
      </c>
      <c r="I200" s="50">
        <v>71210</v>
      </c>
      <c r="J200" s="101">
        <v>730</v>
      </c>
      <c r="K200" s="9"/>
      <c r="L200" s="24">
        <v>10.757509003646986</v>
      </c>
      <c r="M200" s="25">
        <v>0.26170081021367619</v>
      </c>
      <c r="N200" s="26">
        <v>0.77145720769161563</v>
      </c>
      <c r="O200" s="26">
        <v>1.5480227884506745E-2</v>
      </c>
      <c r="P200" s="27">
        <v>0.22725000000000001</v>
      </c>
    </row>
    <row r="201" spans="1:17">
      <c r="A201" s="100" t="s">
        <v>263</v>
      </c>
      <c r="B201" s="11">
        <v>163</v>
      </c>
      <c r="C201" s="11">
        <v>7.4</v>
      </c>
      <c r="D201" s="29">
        <v>0.60419</v>
      </c>
      <c r="E201" s="29">
        <v>2255</v>
      </c>
      <c r="F201" s="29">
        <v>89</v>
      </c>
      <c r="G201" s="29">
        <v>1654</v>
      </c>
      <c r="H201" s="29">
        <v>73</v>
      </c>
      <c r="I201" s="50">
        <v>72000</v>
      </c>
      <c r="J201" s="101">
        <v>1500</v>
      </c>
      <c r="K201" s="9"/>
      <c r="L201" s="24">
        <v>28.857444787560961</v>
      </c>
      <c r="M201" s="25">
        <v>0.76972119535569394</v>
      </c>
      <c r="N201" s="26">
        <v>0.73028416794516193</v>
      </c>
      <c r="O201" s="26">
        <v>2.1714161796723561E-2</v>
      </c>
      <c r="P201" s="27">
        <v>0.60419</v>
      </c>
    </row>
    <row r="202" spans="1:17">
      <c r="A202" s="100" t="s">
        <v>264</v>
      </c>
      <c r="B202" s="11">
        <v>163</v>
      </c>
      <c r="C202" s="11">
        <v>7.4</v>
      </c>
      <c r="D202" s="29">
        <v>0.20365</v>
      </c>
      <c r="E202" s="29">
        <v>5630</v>
      </c>
      <c r="F202" s="29">
        <v>230</v>
      </c>
      <c r="G202" s="29">
        <v>4390</v>
      </c>
      <c r="H202" s="29">
        <v>190</v>
      </c>
      <c r="I202" s="50">
        <v>54800</v>
      </c>
      <c r="J202" s="101">
        <v>1100</v>
      </c>
      <c r="K202" s="9"/>
      <c r="L202" s="24">
        <v>8.9122533490329587</v>
      </c>
      <c r="M202" s="25">
        <v>0.2225006181459912</v>
      </c>
      <c r="N202" s="26">
        <v>0.77635267174734723</v>
      </c>
      <c r="O202" s="26">
        <v>2.3203685681304511E-2</v>
      </c>
      <c r="P202" s="27">
        <v>0.20365</v>
      </c>
    </row>
    <row r="203" spans="1:17">
      <c r="A203" s="100" t="s">
        <v>265</v>
      </c>
      <c r="B203" s="11">
        <v>163</v>
      </c>
      <c r="C203" s="11">
        <v>7.4</v>
      </c>
      <c r="D203" s="29">
        <v>0.28139999999999998</v>
      </c>
      <c r="E203" s="29">
        <v>5170</v>
      </c>
      <c r="F203" s="29">
        <v>200</v>
      </c>
      <c r="G203" s="29">
        <v>4090</v>
      </c>
      <c r="H203" s="29">
        <v>160</v>
      </c>
      <c r="I203" s="50">
        <v>36200</v>
      </c>
      <c r="J203" s="101">
        <v>540</v>
      </c>
      <c r="K203" s="9"/>
      <c r="L203" s="24">
        <v>6.4807580742281816</v>
      </c>
      <c r="M203" s="25">
        <v>0.16150117450527868</v>
      </c>
      <c r="N203" s="26">
        <v>0.78765437831385032</v>
      </c>
      <c r="O203" s="26">
        <v>2.1762030337898561E-2</v>
      </c>
      <c r="P203" s="27">
        <v>0.28139999999999998</v>
      </c>
    </row>
    <row r="204" spans="1:17">
      <c r="A204" s="100" t="s">
        <v>266</v>
      </c>
      <c r="B204" s="11">
        <v>163</v>
      </c>
      <c r="C204" s="11">
        <v>7.4</v>
      </c>
      <c r="D204" s="29">
        <v>0.21273</v>
      </c>
      <c r="E204" s="29">
        <v>6900</v>
      </c>
      <c r="F204" s="29">
        <v>220</v>
      </c>
      <c r="G204" s="29">
        <v>5410</v>
      </c>
      <c r="H204" s="29">
        <v>180</v>
      </c>
      <c r="I204" s="50">
        <v>25190</v>
      </c>
      <c r="J204" s="101">
        <v>330</v>
      </c>
      <c r="K204" s="9"/>
      <c r="L204" s="24">
        <v>3.35847381473857</v>
      </c>
      <c r="M204" s="25">
        <v>8.4045080476277637E-2</v>
      </c>
      <c r="N204" s="26">
        <v>0.78064053949629353</v>
      </c>
      <c r="O204" s="26">
        <v>1.8065691183104034E-2</v>
      </c>
      <c r="P204" s="27">
        <v>0.21273</v>
      </c>
    </row>
    <row r="205" spans="1:17">
      <c r="A205" s="100" t="s">
        <v>267</v>
      </c>
      <c r="B205" s="11">
        <v>163</v>
      </c>
      <c r="C205" s="11">
        <v>7.4</v>
      </c>
      <c r="D205" s="29">
        <v>0.33896999999999999</v>
      </c>
      <c r="E205" s="29">
        <v>8170</v>
      </c>
      <c r="F205" s="29">
        <v>220</v>
      </c>
      <c r="G205" s="29">
        <v>6370</v>
      </c>
      <c r="H205" s="29">
        <v>170</v>
      </c>
      <c r="I205" s="50">
        <v>98100</v>
      </c>
      <c r="J205" s="101">
        <v>1300</v>
      </c>
      <c r="K205" s="9"/>
      <c r="L205" s="24">
        <v>10.806640838875284</v>
      </c>
      <c r="M205" s="25">
        <v>0.24109584315688581</v>
      </c>
      <c r="N205" s="26">
        <v>0.77628340537335294</v>
      </c>
      <c r="O205" s="26">
        <v>1.4779718089539701E-2</v>
      </c>
      <c r="P205" s="27">
        <v>0.33896999999999999</v>
      </c>
    </row>
    <row r="206" spans="1:17">
      <c r="A206" s="100" t="s">
        <v>268</v>
      </c>
      <c r="B206" s="11">
        <v>163</v>
      </c>
      <c r="C206" s="11">
        <v>7.4</v>
      </c>
      <c r="D206" s="29">
        <v>0.18720000000000001</v>
      </c>
      <c r="E206" s="29">
        <v>7880</v>
      </c>
      <c r="F206" s="29">
        <v>230</v>
      </c>
      <c r="G206" s="29">
        <v>6250</v>
      </c>
      <c r="H206" s="29">
        <v>190</v>
      </c>
      <c r="I206" s="50">
        <v>20690</v>
      </c>
      <c r="J206" s="101">
        <v>360</v>
      </c>
      <c r="K206" s="9"/>
      <c r="L206" s="24">
        <v>2.3139115573009716</v>
      </c>
      <c r="M206" s="25">
        <v>6.647109744180725E-2</v>
      </c>
      <c r="N206" s="26">
        <v>0.78969015983227286</v>
      </c>
      <c r="O206" s="26">
        <v>1.6713065948789862E-2</v>
      </c>
      <c r="P206" s="27">
        <v>0.18720000000000001</v>
      </c>
    </row>
    <row r="207" spans="1:17">
      <c r="A207" s="100" t="s">
        <v>269</v>
      </c>
      <c r="B207" s="11">
        <v>163</v>
      </c>
      <c r="C207" s="11">
        <v>7.4</v>
      </c>
      <c r="D207" s="29">
        <v>0.39158999999999999</v>
      </c>
      <c r="E207" s="29">
        <v>7500</v>
      </c>
      <c r="F207" s="29">
        <v>190</v>
      </c>
      <c r="G207" s="29">
        <v>5900</v>
      </c>
      <c r="H207" s="29">
        <v>140</v>
      </c>
      <c r="I207" s="50">
        <v>23030</v>
      </c>
      <c r="J207" s="101">
        <v>360</v>
      </c>
      <c r="K207" s="9"/>
      <c r="L207" s="24">
        <v>2.7975266537667647</v>
      </c>
      <c r="M207" s="25">
        <v>6.6882243278120285E-2</v>
      </c>
      <c r="N207" s="26">
        <v>0.78323786476633661</v>
      </c>
      <c r="O207" s="26">
        <v>1.3652884830596458E-2</v>
      </c>
      <c r="P207" s="27">
        <v>0.39158999999999999</v>
      </c>
    </row>
    <row r="208" spans="1:17">
      <c r="A208" s="100" t="s">
        <v>270</v>
      </c>
      <c r="B208" s="11">
        <v>163</v>
      </c>
      <c r="C208" s="11">
        <v>7.4</v>
      </c>
      <c r="D208" s="29">
        <v>0.20028000000000001</v>
      </c>
      <c r="E208" s="29">
        <v>7950</v>
      </c>
      <c r="F208" s="29">
        <v>320</v>
      </c>
      <c r="G208" s="29">
        <v>6180</v>
      </c>
      <c r="H208" s="29">
        <v>250</v>
      </c>
      <c r="I208" s="50">
        <v>38130</v>
      </c>
      <c r="J208" s="101">
        <v>390</v>
      </c>
      <c r="K208" s="9"/>
      <c r="L208" s="24">
        <v>4.1825885154846763</v>
      </c>
      <c r="M208" s="25">
        <v>0.12269684930208351</v>
      </c>
      <c r="N208" s="26">
        <v>0.77397025971473632</v>
      </c>
      <c r="O208" s="26">
        <v>2.218075105621263E-2</v>
      </c>
      <c r="P208" s="27">
        <v>0.20028000000000001</v>
      </c>
    </row>
    <row r="209" spans="1:16">
      <c r="A209" s="100" t="s">
        <v>271</v>
      </c>
      <c r="B209" s="11">
        <v>163</v>
      </c>
      <c r="C209" s="11">
        <v>7.4</v>
      </c>
      <c r="D209" s="29">
        <v>0.15348999999999999</v>
      </c>
      <c r="E209" s="29">
        <v>10510</v>
      </c>
      <c r="F209" s="29">
        <v>100</v>
      </c>
      <c r="G209" s="29">
        <v>8290</v>
      </c>
      <c r="H209" s="29">
        <v>87</v>
      </c>
      <c r="I209" s="50">
        <v>3350</v>
      </c>
      <c r="J209" s="101">
        <v>140</v>
      </c>
      <c r="K209" s="9"/>
      <c r="L209" s="24">
        <v>0.28104655585709881</v>
      </c>
      <c r="M209" s="25">
        <v>8.3473062786466514E-3</v>
      </c>
      <c r="N209" s="26">
        <v>0.78533461661770043</v>
      </c>
      <c r="O209" s="26">
        <v>5.5867497380618324E-3</v>
      </c>
      <c r="P209" s="27">
        <v>0.15348999999999999</v>
      </c>
    </row>
    <row r="210" spans="1:16">
      <c r="A210" s="100" t="s">
        <v>272</v>
      </c>
      <c r="B210" s="11">
        <v>163</v>
      </c>
      <c r="C210" s="11">
        <v>7.4</v>
      </c>
      <c r="D210" s="29">
        <v>0.21159</v>
      </c>
      <c r="E210" s="29">
        <v>11750</v>
      </c>
      <c r="F210" s="29">
        <v>110</v>
      </c>
      <c r="G210" s="29">
        <v>9257</v>
      </c>
      <c r="H210" s="29">
        <v>93</v>
      </c>
      <c r="I210" s="50">
        <v>4070</v>
      </c>
      <c r="J210" s="101">
        <v>120</v>
      </c>
      <c r="K210" s="9"/>
      <c r="L210" s="24">
        <v>0.31100643294333552</v>
      </c>
      <c r="M210" s="25">
        <v>7.8180179238272005E-3</v>
      </c>
      <c r="N210" s="26">
        <v>0.78439591570234168</v>
      </c>
      <c r="O210" s="26">
        <v>5.4093085540960154E-3</v>
      </c>
      <c r="P210" s="27">
        <v>0.21159</v>
      </c>
    </row>
    <row r="211" spans="1:16">
      <c r="A211" s="100" t="s">
        <v>273</v>
      </c>
      <c r="B211" s="11">
        <v>163</v>
      </c>
      <c r="C211" s="11">
        <v>7.4</v>
      </c>
      <c r="D211" s="29">
        <v>0.24965000000000001</v>
      </c>
      <c r="E211" s="29">
        <v>12640</v>
      </c>
      <c r="F211" s="29">
        <v>120</v>
      </c>
      <c r="G211" s="29">
        <v>9887</v>
      </c>
      <c r="H211" s="29">
        <v>95</v>
      </c>
      <c r="I211" s="50">
        <v>10040</v>
      </c>
      <c r="J211" s="101">
        <v>220</v>
      </c>
      <c r="K211" s="9"/>
      <c r="L211" s="24">
        <v>0.71043495594504613</v>
      </c>
      <c r="M211" s="25">
        <v>1.6478203998733461E-2</v>
      </c>
      <c r="N211" s="26">
        <v>0.77879003656787416</v>
      </c>
      <c r="O211" s="26">
        <v>5.2828076553896267E-3</v>
      </c>
      <c r="P211" s="27">
        <v>0.24965000000000001</v>
      </c>
    </row>
    <row r="212" spans="1:16">
      <c r="A212" s="100" t="s">
        <v>274</v>
      </c>
      <c r="B212" s="11">
        <v>163</v>
      </c>
      <c r="C212" s="11">
        <v>7.4</v>
      </c>
      <c r="D212" s="29">
        <v>0.19139</v>
      </c>
      <c r="E212" s="29">
        <v>12650</v>
      </c>
      <c r="F212" s="29">
        <v>120</v>
      </c>
      <c r="G212" s="29">
        <v>9810</v>
      </c>
      <c r="H212" s="29">
        <v>100</v>
      </c>
      <c r="I212" s="50">
        <v>11610</v>
      </c>
      <c r="J212" s="101">
        <v>220</v>
      </c>
      <c r="K212" s="9"/>
      <c r="L212" s="24">
        <v>0.82143839891443271</v>
      </c>
      <c r="M212" s="25">
        <v>1.9042316019410303E-2</v>
      </c>
      <c r="N212" s="26">
        <v>0.77211396664009135</v>
      </c>
      <c r="O212" s="26">
        <v>5.3992776549835917E-3</v>
      </c>
      <c r="P212" s="27">
        <v>0.19139</v>
      </c>
    </row>
    <row r="213" spans="1:16">
      <c r="A213" s="100" t="s">
        <v>275</v>
      </c>
      <c r="B213" s="11">
        <v>163</v>
      </c>
      <c r="C213" s="11">
        <v>7.4</v>
      </c>
      <c r="D213" s="29">
        <v>0.38843</v>
      </c>
      <c r="E213" s="29">
        <v>11230</v>
      </c>
      <c r="F213" s="29">
        <v>110</v>
      </c>
      <c r="G213" s="29">
        <v>8666</v>
      </c>
      <c r="H213" s="29">
        <v>98</v>
      </c>
      <c r="I213" s="50">
        <v>13480</v>
      </c>
      <c r="J213" s="101">
        <v>270</v>
      </c>
      <c r="K213" s="9"/>
      <c r="L213" s="24">
        <v>1.0729221081140659</v>
      </c>
      <c r="M213" s="25">
        <v>2.4229415775594659E-2</v>
      </c>
      <c r="N213" s="26">
        <v>0.76831949862637983</v>
      </c>
      <c r="O213" s="26">
        <v>5.7725466851292328E-3</v>
      </c>
      <c r="P213" s="27">
        <v>0.38843</v>
      </c>
    </row>
    <row r="214" spans="1:16">
      <c r="A214" s="100" t="s">
        <v>276</v>
      </c>
      <c r="B214" s="11">
        <v>163</v>
      </c>
      <c r="C214" s="11">
        <v>7.4</v>
      </c>
      <c r="D214" s="29">
        <v>0.21876000000000001</v>
      </c>
      <c r="E214" s="29">
        <v>10910</v>
      </c>
      <c r="F214" s="29">
        <v>100</v>
      </c>
      <c r="G214" s="29">
        <v>8417</v>
      </c>
      <c r="H214" s="29">
        <v>80</v>
      </c>
      <c r="I214" s="50">
        <v>16620</v>
      </c>
      <c r="J214" s="101">
        <v>300</v>
      </c>
      <c r="K214" s="9"/>
      <c r="L214" s="24">
        <v>1.3680799783105997</v>
      </c>
      <c r="M214" s="25">
        <v>3.0299484214210814E-2</v>
      </c>
      <c r="N214" s="26">
        <v>0.76813137236926032</v>
      </c>
      <c r="O214" s="26">
        <v>5.0934779766042618E-3</v>
      </c>
      <c r="P214" s="27">
        <v>0.21876000000000001</v>
      </c>
    </row>
    <row r="215" spans="1:16">
      <c r="A215" s="100" t="s">
        <v>277</v>
      </c>
      <c r="B215" s="11">
        <v>163</v>
      </c>
      <c r="C215" s="11">
        <v>7.4</v>
      </c>
      <c r="D215" s="29">
        <v>0.31824999999999998</v>
      </c>
      <c r="E215" s="29">
        <v>10810</v>
      </c>
      <c r="F215" s="29">
        <v>140</v>
      </c>
      <c r="G215" s="29">
        <v>8360</v>
      </c>
      <c r="H215" s="29">
        <v>110</v>
      </c>
      <c r="I215" s="50">
        <v>16620</v>
      </c>
      <c r="J215" s="101">
        <v>220</v>
      </c>
      <c r="K215" s="9"/>
      <c r="L215" s="24">
        <v>1.3584532771730427</v>
      </c>
      <c r="M215" s="25">
        <v>3.0493739951304159E-2</v>
      </c>
      <c r="N215" s="26">
        <v>0.76998720771491103</v>
      </c>
      <c r="O215" s="26">
        <v>7.138997655289075E-3</v>
      </c>
      <c r="P215" s="27">
        <v>0.31824999999999998</v>
      </c>
    </row>
    <row r="216" spans="1:16">
      <c r="A216" s="100" t="s">
        <v>278</v>
      </c>
      <c r="B216" s="11">
        <v>163</v>
      </c>
      <c r="C216" s="11">
        <v>7.4</v>
      </c>
      <c r="D216" s="29">
        <v>0.38258999999999999</v>
      </c>
      <c r="E216" s="29">
        <v>2033</v>
      </c>
      <c r="F216" s="29">
        <v>40</v>
      </c>
      <c r="G216" s="29">
        <v>1453</v>
      </c>
      <c r="H216" s="29">
        <v>37</v>
      </c>
      <c r="I216" s="50">
        <v>101800</v>
      </c>
      <c r="J216" s="101">
        <v>1100</v>
      </c>
      <c r="K216" s="9"/>
      <c r="L216" s="24">
        <v>44.672721447924232</v>
      </c>
      <c r="M216" s="25">
        <v>0.99557863947766834</v>
      </c>
      <c r="N216" s="26">
        <v>0.71159217248377649</v>
      </c>
      <c r="O216" s="26">
        <v>1.1499701306382601E-2</v>
      </c>
      <c r="P216" s="27">
        <v>0.38258999999999999</v>
      </c>
    </row>
    <row r="217" spans="1:16">
      <c r="A217" s="100" t="s">
        <v>279</v>
      </c>
      <c r="B217" s="11">
        <v>163</v>
      </c>
      <c r="C217" s="11">
        <v>7.4</v>
      </c>
      <c r="D217" s="29">
        <v>0.62067000000000005</v>
      </c>
      <c r="E217" s="29">
        <v>2340</v>
      </c>
      <c r="F217" s="29">
        <v>42</v>
      </c>
      <c r="G217" s="29">
        <v>1735</v>
      </c>
      <c r="H217" s="29">
        <v>38</v>
      </c>
      <c r="I217" s="50">
        <v>55190</v>
      </c>
      <c r="J217" s="101">
        <v>660</v>
      </c>
      <c r="K217" s="9"/>
      <c r="L217" s="24">
        <v>21.013027666932604</v>
      </c>
      <c r="M217" s="25">
        <v>0.47625042057325623</v>
      </c>
      <c r="N217" s="26">
        <v>0.73822125997913635</v>
      </c>
      <c r="O217" s="26">
        <v>1.0497877552252212E-2</v>
      </c>
      <c r="P217" s="27">
        <v>0.62067000000000005</v>
      </c>
    </row>
    <row r="218" spans="1:16">
      <c r="A218" s="100" t="s">
        <v>280</v>
      </c>
      <c r="B218" s="11">
        <v>163</v>
      </c>
      <c r="C218" s="11">
        <v>7.4</v>
      </c>
      <c r="D218" s="29">
        <v>0.34506999999999999</v>
      </c>
      <c r="E218" s="29">
        <v>5810</v>
      </c>
      <c r="F218" s="29">
        <v>110</v>
      </c>
      <c r="G218" s="29">
        <v>4468</v>
      </c>
      <c r="H218" s="29">
        <v>80</v>
      </c>
      <c r="I218" s="50">
        <v>83000</v>
      </c>
      <c r="J218" s="101">
        <v>1300</v>
      </c>
      <c r="K218" s="9"/>
      <c r="L218" s="24">
        <v>12.751412830027675</v>
      </c>
      <c r="M218" s="25">
        <v>0.27938918105308952</v>
      </c>
      <c r="N218" s="26">
        <v>0.76566705120685963</v>
      </c>
      <c r="O218" s="26">
        <v>1.0019747463020553E-2</v>
      </c>
      <c r="P218" s="27">
        <v>0.34506999999999999</v>
      </c>
    </row>
    <row r="219" spans="1:16">
      <c r="A219" s="100" t="s">
        <v>281</v>
      </c>
      <c r="B219" s="11">
        <v>163</v>
      </c>
      <c r="C219" s="11">
        <v>7.4</v>
      </c>
      <c r="D219" s="29">
        <v>0.61024999999999996</v>
      </c>
      <c r="E219" s="29">
        <v>1791</v>
      </c>
      <c r="F219" s="29">
        <v>45</v>
      </c>
      <c r="G219" s="29">
        <v>1295</v>
      </c>
      <c r="H219" s="29">
        <v>40</v>
      </c>
      <c r="I219" s="50">
        <v>99650</v>
      </c>
      <c r="J219" s="101">
        <v>1500</v>
      </c>
      <c r="K219" s="9"/>
      <c r="L219" s="24">
        <v>49.56769304683931</v>
      </c>
      <c r="M219" s="25">
        <v>1.1219705880023507</v>
      </c>
      <c r="N219" s="26">
        <v>0.7199081813533813</v>
      </c>
      <c r="O219" s="26">
        <v>1.4394917551808694E-2</v>
      </c>
      <c r="P219" s="27">
        <v>0.61024999999999996</v>
      </c>
    </row>
    <row r="220" spans="1:16">
      <c r="A220" s="100" t="s">
        <v>282</v>
      </c>
      <c r="B220" s="11">
        <v>163</v>
      </c>
      <c r="C220" s="11">
        <v>7.4</v>
      </c>
      <c r="D220" s="29">
        <v>0.44474000000000002</v>
      </c>
      <c r="E220" s="29">
        <v>1088</v>
      </c>
      <c r="F220" s="29">
        <v>34</v>
      </c>
      <c r="G220" s="29">
        <v>787</v>
      </c>
      <c r="H220" s="29">
        <v>30</v>
      </c>
      <c r="I220" s="50">
        <v>47080</v>
      </c>
      <c r="J220" s="101">
        <v>400</v>
      </c>
      <c r="K220" s="9"/>
      <c r="L220" s="24">
        <v>38.218948644104728</v>
      </c>
      <c r="M220" s="25">
        <v>0.99738973809194131</v>
      </c>
      <c r="N220" s="26">
        <v>0.7201927805307986</v>
      </c>
      <c r="O220" s="26">
        <v>1.7827402981806975E-2</v>
      </c>
      <c r="P220" s="27">
        <v>0.44474000000000002</v>
      </c>
    </row>
    <row r="221" spans="1:16">
      <c r="A221" s="100" t="s">
        <v>283</v>
      </c>
      <c r="B221" s="11">
        <v>163</v>
      </c>
      <c r="C221" s="11">
        <v>7.4</v>
      </c>
      <c r="D221" s="29">
        <v>0.60716999999999999</v>
      </c>
      <c r="E221" s="29">
        <v>1595</v>
      </c>
      <c r="F221" s="29">
        <v>46</v>
      </c>
      <c r="G221" s="29">
        <v>1187</v>
      </c>
      <c r="H221" s="29">
        <v>34</v>
      </c>
      <c r="I221" s="50">
        <v>104300</v>
      </c>
      <c r="J221" s="101">
        <v>1100</v>
      </c>
      <c r="K221" s="9"/>
      <c r="L221" s="24">
        <v>57.731125441314774</v>
      </c>
      <c r="M221" s="25">
        <v>1.3654492463294816</v>
      </c>
      <c r="N221" s="26">
        <v>0.74095691951355525</v>
      </c>
      <c r="O221" s="26">
        <v>1.5124909300277255E-2</v>
      </c>
      <c r="P221" s="27">
        <v>0.60716999999999999</v>
      </c>
    </row>
    <row r="222" spans="1:16">
      <c r="A222" s="100" t="s">
        <v>284</v>
      </c>
      <c r="B222" s="11">
        <v>163</v>
      </c>
      <c r="C222" s="11">
        <v>7.4</v>
      </c>
      <c r="D222" s="29">
        <v>0.59845000000000004</v>
      </c>
      <c r="E222" s="29">
        <v>1408</v>
      </c>
      <c r="F222" s="29">
        <v>39</v>
      </c>
      <c r="G222" s="29">
        <v>971</v>
      </c>
      <c r="H222" s="29">
        <v>32</v>
      </c>
      <c r="I222" s="50">
        <v>128600</v>
      </c>
      <c r="J222" s="101">
        <v>1100</v>
      </c>
      <c r="K222" s="9"/>
      <c r="L222" s="24">
        <v>81.176331883114287</v>
      </c>
      <c r="M222" s="25">
        <v>1.9396964132161572</v>
      </c>
      <c r="N222" s="26">
        <v>0.68662482547198167</v>
      </c>
      <c r="O222" s="26">
        <v>1.4844315435403339E-2</v>
      </c>
      <c r="P222" s="27">
        <v>0.59845000000000004</v>
      </c>
    </row>
    <row r="223" spans="1:16">
      <c r="A223" s="100" t="s">
        <v>285</v>
      </c>
      <c r="B223" s="11">
        <v>163</v>
      </c>
      <c r="C223" s="11">
        <v>7.4</v>
      </c>
      <c r="D223" s="29">
        <v>0.34570000000000001</v>
      </c>
      <c r="E223" s="29">
        <v>1357</v>
      </c>
      <c r="F223" s="29">
        <v>49</v>
      </c>
      <c r="G223" s="29">
        <v>1007</v>
      </c>
      <c r="H223" s="29">
        <v>39</v>
      </c>
      <c r="I223" s="50">
        <v>45380</v>
      </c>
      <c r="J223" s="101">
        <v>710</v>
      </c>
      <c r="K223" s="9"/>
      <c r="L223" s="24">
        <v>29.226496181323483</v>
      </c>
      <c r="M223" s="25">
        <v>0.86046742097509699</v>
      </c>
      <c r="N223" s="26">
        <v>0.73884365732582558</v>
      </c>
      <c r="O223" s="26">
        <v>1.9646831733634903E-2</v>
      </c>
      <c r="P223" s="27">
        <v>0.34570000000000001</v>
      </c>
    </row>
    <row r="224" spans="1:16">
      <c r="A224" s="100" t="s">
        <v>286</v>
      </c>
      <c r="B224" s="11">
        <v>163</v>
      </c>
      <c r="C224" s="11">
        <v>7.4</v>
      </c>
      <c r="D224" s="29">
        <v>0.56201999999999996</v>
      </c>
      <c r="E224" s="29">
        <v>1759</v>
      </c>
      <c r="F224" s="29">
        <v>57</v>
      </c>
      <c r="G224" s="29">
        <v>1307</v>
      </c>
      <c r="H224" s="29">
        <v>48</v>
      </c>
      <c r="I224" s="29">
        <v>46200</v>
      </c>
      <c r="J224" s="49">
        <v>1400</v>
      </c>
      <c r="K224" s="9"/>
      <c r="L224" s="24">
        <v>23.219929077107516</v>
      </c>
      <c r="M224" s="25">
        <v>0.55864126451589624</v>
      </c>
      <c r="N224" s="26">
        <v>0.7397971853587858</v>
      </c>
      <c r="O224" s="26">
        <v>1.8196107365255825E-2</v>
      </c>
      <c r="P224" s="27">
        <v>0.56201999999999996</v>
      </c>
    </row>
    <row r="225" spans="1:17">
      <c r="A225" s="100" t="s">
        <v>287</v>
      </c>
      <c r="B225" s="11">
        <v>163</v>
      </c>
      <c r="C225" s="11">
        <v>7.4</v>
      </c>
      <c r="D225" s="29">
        <v>0.47171000000000002</v>
      </c>
      <c r="E225" s="50">
        <v>903</v>
      </c>
      <c r="F225" s="50">
        <v>35</v>
      </c>
      <c r="G225" s="50">
        <v>669</v>
      </c>
      <c r="H225" s="50">
        <v>32</v>
      </c>
      <c r="I225" s="50">
        <v>23200</v>
      </c>
      <c r="J225" s="101">
        <v>390</v>
      </c>
      <c r="K225" s="9"/>
      <c r="L225" s="24">
        <v>22.545789903265312</v>
      </c>
      <c r="M225" s="25">
        <v>0.62669866844493749</v>
      </c>
      <c r="N225" s="26">
        <v>0.73763462403384084</v>
      </c>
      <c r="O225" s="26">
        <v>2.2805701558667551E-2</v>
      </c>
      <c r="P225" s="27">
        <v>0.47171000000000002</v>
      </c>
    </row>
    <row r="226" spans="1:17">
      <c r="A226" s="100" t="s">
        <v>288</v>
      </c>
      <c r="B226" s="11">
        <v>163</v>
      </c>
      <c r="C226" s="11">
        <v>7.4</v>
      </c>
      <c r="D226" s="29">
        <v>0.43542999999999998</v>
      </c>
      <c r="E226" s="50">
        <v>4839</v>
      </c>
      <c r="F226" s="50">
        <v>63</v>
      </c>
      <c r="G226" s="50">
        <v>3757</v>
      </c>
      <c r="H226" s="50">
        <v>60</v>
      </c>
      <c r="I226" s="50">
        <v>14440</v>
      </c>
      <c r="J226" s="101">
        <v>250</v>
      </c>
      <c r="K226" s="9"/>
      <c r="L226" s="24">
        <v>2.6363387961123346</v>
      </c>
      <c r="M226" s="25">
        <v>5.8010825574517859E-2</v>
      </c>
      <c r="N226" s="26">
        <v>0.77301602917164747</v>
      </c>
      <c r="O226" s="26">
        <v>7.9986825904755626E-3</v>
      </c>
      <c r="P226" s="27">
        <v>0.43542999999999998</v>
      </c>
    </row>
    <row r="227" spans="1:17">
      <c r="A227" s="100" t="s">
        <v>289</v>
      </c>
      <c r="B227" s="11">
        <v>163</v>
      </c>
      <c r="C227" s="11">
        <v>7.4</v>
      </c>
      <c r="D227" s="29">
        <v>0.22364999999999999</v>
      </c>
      <c r="E227" s="29">
        <v>3190</v>
      </c>
      <c r="F227" s="29">
        <v>100</v>
      </c>
      <c r="G227" s="29">
        <v>2407</v>
      </c>
      <c r="H227" s="29">
        <v>86</v>
      </c>
      <c r="I227" s="50">
        <v>35130</v>
      </c>
      <c r="J227" s="101">
        <v>820</v>
      </c>
      <c r="K227" s="9"/>
      <c r="L227" s="24">
        <v>9.5353948441207166</v>
      </c>
      <c r="M227" s="25">
        <v>0.30127489224832871</v>
      </c>
      <c r="N227" s="26">
        <v>0.75125665765338145</v>
      </c>
      <c r="O227" s="26">
        <v>1.7932424008018397E-2</v>
      </c>
      <c r="P227" s="27">
        <v>0.22364999999999999</v>
      </c>
    </row>
    <row r="228" spans="1:17">
      <c r="A228" s="100" t="s">
        <v>290</v>
      </c>
      <c r="B228" s="11">
        <v>163</v>
      </c>
      <c r="C228" s="11">
        <v>7.4</v>
      </c>
      <c r="D228" s="29">
        <v>0.26590000000000003</v>
      </c>
      <c r="E228" s="50">
        <v>2556</v>
      </c>
      <c r="F228" s="50">
        <v>61</v>
      </c>
      <c r="G228" s="50">
        <v>1874</v>
      </c>
      <c r="H228" s="50">
        <v>51</v>
      </c>
      <c r="I228" s="50">
        <v>69800</v>
      </c>
      <c r="J228" s="101">
        <v>2100</v>
      </c>
      <c r="K228" s="9"/>
      <c r="L228" s="24">
        <v>24.099017024075579</v>
      </c>
      <c r="M228" s="25">
        <v>0.69282573784610513</v>
      </c>
      <c r="N228" s="26">
        <v>0.7299811801603977</v>
      </c>
      <c r="O228" s="26">
        <v>1.3269223807235164E-2</v>
      </c>
      <c r="P228" s="27">
        <v>0.26590000000000003</v>
      </c>
    </row>
    <row r="229" spans="1:17">
      <c r="A229" s="100" t="s">
        <v>291</v>
      </c>
      <c r="B229" s="11">
        <v>163</v>
      </c>
      <c r="C229" s="11">
        <v>7.4</v>
      </c>
      <c r="D229" s="29">
        <v>0.40543000000000001</v>
      </c>
      <c r="E229" s="29">
        <v>1740</v>
      </c>
      <c r="F229" s="29">
        <v>67</v>
      </c>
      <c r="G229" s="29">
        <v>1339</v>
      </c>
      <c r="H229" s="29">
        <v>60</v>
      </c>
      <c r="I229" s="50">
        <v>69380</v>
      </c>
      <c r="J229" s="101">
        <v>780</v>
      </c>
      <c r="K229" s="9"/>
      <c r="L229" s="24">
        <v>34.717788589863837</v>
      </c>
      <c r="M229" s="25">
        <v>0.92770042975643263</v>
      </c>
      <c r="N229" s="26">
        <v>0.76618607606818001</v>
      </c>
      <c r="O229" s="26">
        <v>2.2732683304462827E-2</v>
      </c>
      <c r="P229" s="27">
        <v>0.40543000000000001</v>
      </c>
    </row>
    <row r="230" spans="1:17" s="60" customFormat="1">
      <c r="A230" s="102" t="s">
        <v>292</v>
      </c>
      <c r="B230" s="53">
        <v>163</v>
      </c>
      <c r="C230" s="53">
        <v>7.4</v>
      </c>
      <c r="D230" s="51">
        <v>-0.53834000000000004</v>
      </c>
      <c r="E230" s="51">
        <v>10240</v>
      </c>
      <c r="F230" s="51">
        <v>380</v>
      </c>
      <c r="G230" s="51">
        <v>5870</v>
      </c>
      <c r="H230" s="51">
        <v>350</v>
      </c>
      <c r="I230" s="54">
        <v>722000</v>
      </c>
      <c r="J230" s="103">
        <v>17000</v>
      </c>
      <c r="K230" s="55"/>
      <c r="L230" s="56">
        <v>61.298763664349735</v>
      </c>
      <c r="M230" s="57">
        <v>2.2306624983398704</v>
      </c>
      <c r="N230" s="58">
        <v>0.57074362745527629</v>
      </c>
      <c r="O230" s="58">
        <v>2.0129437842164886E-2</v>
      </c>
      <c r="P230" s="59">
        <v>-0.53834000000000004</v>
      </c>
      <c r="Q230" s="60" t="s">
        <v>657</v>
      </c>
    </row>
    <row r="231" spans="1:17">
      <c r="A231" s="100" t="s">
        <v>293</v>
      </c>
      <c r="B231" s="11">
        <v>163</v>
      </c>
      <c r="C231" s="11">
        <v>7.4</v>
      </c>
      <c r="D231" s="29">
        <v>-2.4497000000000001E-2</v>
      </c>
      <c r="E231" s="29">
        <v>16780</v>
      </c>
      <c r="F231" s="29">
        <v>340</v>
      </c>
      <c r="G231" s="29">
        <v>12100</v>
      </c>
      <c r="H231" s="29">
        <v>280</v>
      </c>
      <c r="I231" s="50">
        <v>406000</v>
      </c>
      <c r="J231" s="101">
        <v>15000</v>
      </c>
      <c r="K231" s="9"/>
      <c r="L231" s="24">
        <v>21.210849306507519</v>
      </c>
      <c r="M231" s="25">
        <v>0.72691323779517591</v>
      </c>
      <c r="N231" s="26">
        <v>0.71795353859058453</v>
      </c>
      <c r="O231" s="26">
        <v>1.1089658286480602E-2</v>
      </c>
      <c r="P231" s="27">
        <v>-2.4497000000000001E-2</v>
      </c>
    </row>
    <row r="232" spans="1:17">
      <c r="A232" s="100" t="s">
        <v>294</v>
      </c>
      <c r="B232" s="11">
        <v>163</v>
      </c>
      <c r="C232" s="11">
        <v>7.4</v>
      </c>
      <c r="D232" s="29">
        <v>-6.0010000000000003E-3</v>
      </c>
      <c r="E232" s="50">
        <v>18690</v>
      </c>
      <c r="F232" s="50">
        <v>220</v>
      </c>
      <c r="G232" s="50">
        <v>14050</v>
      </c>
      <c r="H232" s="50">
        <v>170</v>
      </c>
      <c r="I232" s="50">
        <v>228000</v>
      </c>
      <c r="J232" s="101">
        <v>11000</v>
      </c>
      <c r="K232" s="9"/>
      <c r="L232" s="24">
        <v>10.479169597857881</v>
      </c>
      <c r="M232" s="25">
        <v>0.31754126703466928</v>
      </c>
      <c r="N232" s="26">
        <v>0.74846233370290216</v>
      </c>
      <c r="O232" s="26">
        <v>6.3449372811559303E-3</v>
      </c>
      <c r="P232" s="27">
        <v>-6.0010000000000003E-3</v>
      </c>
    </row>
    <row r="233" spans="1:17">
      <c r="A233" s="100" t="s">
        <v>295</v>
      </c>
      <c r="B233" s="11">
        <v>163</v>
      </c>
      <c r="C233" s="11">
        <v>7.4</v>
      </c>
      <c r="D233" s="29">
        <v>-8.8633000000000003E-2</v>
      </c>
      <c r="E233" s="50">
        <v>10630</v>
      </c>
      <c r="F233" s="50">
        <v>160</v>
      </c>
      <c r="G233" s="29">
        <v>6900</v>
      </c>
      <c r="H233" s="29">
        <v>150</v>
      </c>
      <c r="I233" s="50">
        <v>588000</v>
      </c>
      <c r="J233" s="101">
        <v>11000</v>
      </c>
      <c r="K233" s="9"/>
      <c r="L233" s="24">
        <v>48.13149249712248</v>
      </c>
      <c r="M233" s="25">
        <v>1.1879015913839779</v>
      </c>
      <c r="N233" s="26">
        <v>0.64627707801167023</v>
      </c>
      <c r="O233" s="26">
        <v>8.5816215689323277E-3</v>
      </c>
      <c r="P233" s="27">
        <v>-8.8633000000000003E-2</v>
      </c>
    </row>
    <row r="234" spans="1:17">
      <c r="A234" s="100" t="s">
        <v>296</v>
      </c>
      <c r="B234" s="11">
        <v>163</v>
      </c>
      <c r="C234" s="11">
        <v>7.4</v>
      </c>
      <c r="D234" s="29">
        <v>0.48976999999999998</v>
      </c>
      <c r="E234" s="29">
        <v>2467</v>
      </c>
      <c r="F234" s="29">
        <v>55</v>
      </c>
      <c r="G234" s="29">
        <v>1650</v>
      </c>
      <c r="H234" s="29">
        <v>40</v>
      </c>
      <c r="I234" s="50">
        <v>95130</v>
      </c>
      <c r="J234" s="101">
        <v>570</v>
      </c>
      <c r="K234" s="9"/>
      <c r="L234" s="24">
        <v>34.009828452619026</v>
      </c>
      <c r="M234" s="25">
        <v>0.78173832182501379</v>
      </c>
      <c r="N234" s="26">
        <v>0.66591334953476844</v>
      </c>
      <c r="O234" s="26">
        <v>1.1014015320232351E-2</v>
      </c>
      <c r="P234" s="27">
        <v>0.48976999999999998</v>
      </c>
    </row>
    <row r="235" spans="1:17">
      <c r="A235" s="100" t="s">
        <v>297</v>
      </c>
      <c r="B235" s="11">
        <v>163</v>
      </c>
      <c r="C235" s="11">
        <v>7.4</v>
      </c>
      <c r="D235" s="29">
        <v>0.54276999999999997</v>
      </c>
      <c r="E235" s="50">
        <v>1825</v>
      </c>
      <c r="F235" s="50">
        <v>41</v>
      </c>
      <c r="G235" s="50">
        <v>1297</v>
      </c>
      <c r="H235" s="50">
        <v>32</v>
      </c>
      <c r="I235" s="50">
        <v>45540</v>
      </c>
      <c r="J235" s="101">
        <v>610</v>
      </c>
      <c r="K235" s="9"/>
      <c r="L235" s="24">
        <v>22.06650185213816</v>
      </c>
      <c r="M235" s="25">
        <v>0.50357988028685974</v>
      </c>
      <c r="N235" s="26">
        <v>0.70758730712928164</v>
      </c>
      <c r="O235" s="26">
        <v>1.1857120982008385E-2</v>
      </c>
      <c r="P235" s="27">
        <v>0.54276999999999997</v>
      </c>
    </row>
    <row r="236" spans="1:17">
      <c r="A236" s="100" t="s">
        <v>298</v>
      </c>
      <c r="B236" s="11">
        <v>163</v>
      </c>
      <c r="C236" s="11">
        <v>7.4</v>
      </c>
      <c r="D236" s="29">
        <v>0.28272000000000003</v>
      </c>
      <c r="E236" s="50">
        <v>2593</v>
      </c>
      <c r="F236" s="50">
        <v>90</v>
      </c>
      <c r="G236" s="50">
        <v>1813</v>
      </c>
      <c r="H236" s="50">
        <v>72</v>
      </c>
      <c r="I236" s="50">
        <v>84640</v>
      </c>
      <c r="J236" s="101">
        <v>640</v>
      </c>
      <c r="K236" s="9"/>
      <c r="L236" s="24">
        <v>28.372010567019124</v>
      </c>
      <c r="M236" s="25">
        <v>0.73353065834176934</v>
      </c>
      <c r="N236" s="26">
        <v>0.69614260467623146</v>
      </c>
      <c r="O236" s="26">
        <v>1.8438744813861839E-2</v>
      </c>
      <c r="P236" s="27">
        <v>0.28272000000000003</v>
      </c>
    </row>
    <row r="237" spans="1:17">
      <c r="A237" s="100" t="s">
        <v>299</v>
      </c>
      <c r="B237" s="11">
        <v>163</v>
      </c>
      <c r="C237" s="11">
        <v>7.4</v>
      </c>
      <c r="D237" s="29">
        <v>0.49058000000000002</v>
      </c>
      <c r="E237" s="50">
        <v>1382</v>
      </c>
      <c r="F237" s="50">
        <v>34</v>
      </c>
      <c r="G237" s="50">
        <v>945</v>
      </c>
      <c r="H237" s="50">
        <v>31</v>
      </c>
      <c r="I237" s="50">
        <v>51560</v>
      </c>
      <c r="J237" s="101">
        <v>460</v>
      </c>
      <c r="K237" s="9"/>
      <c r="L237" s="24">
        <v>32.679288877930084</v>
      </c>
      <c r="M237" s="25">
        <v>0.76272969493673737</v>
      </c>
      <c r="N237" s="26">
        <v>0.68081120048706256</v>
      </c>
      <c r="O237" s="26">
        <v>1.4019301295089482E-2</v>
      </c>
      <c r="P237" s="27">
        <v>0.49058000000000002</v>
      </c>
    </row>
    <row r="238" spans="1:17">
      <c r="A238" s="100"/>
      <c r="B238" s="11"/>
      <c r="C238" s="11"/>
      <c r="D238" s="29"/>
      <c r="E238" s="50"/>
      <c r="F238" s="50"/>
      <c r="G238" s="29"/>
      <c r="H238" s="29"/>
      <c r="I238" s="50"/>
      <c r="J238" s="101"/>
      <c r="K238" s="9"/>
      <c r="L238" s="24"/>
      <c r="M238" s="25"/>
      <c r="N238" s="26"/>
      <c r="O238" s="26"/>
      <c r="P238" s="27"/>
    </row>
    <row r="239" spans="1:17">
      <c r="A239" s="100" t="s">
        <v>56</v>
      </c>
      <c r="B239" s="11">
        <v>110</v>
      </c>
      <c r="C239" s="11">
        <v>5</v>
      </c>
      <c r="D239" s="29">
        <v>0.39656999999999998</v>
      </c>
      <c r="E239" s="29">
        <v>108000</v>
      </c>
      <c r="F239" s="29">
        <v>1000</v>
      </c>
      <c r="G239" s="29">
        <v>94220</v>
      </c>
      <c r="H239" s="29">
        <v>870</v>
      </c>
      <c r="I239" s="50">
        <v>153700</v>
      </c>
      <c r="J239" s="101">
        <v>1400</v>
      </c>
      <c r="K239" s="9"/>
      <c r="L239" s="24">
        <v>1.3699095680104807</v>
      </c>
      <c r="M239" s="25">
        <v>2.7939518827007844E-2</v>
      </c>
      <c r="N239" s="26">
        <v>0.86860489192895762</v>
      </c>
      <c r="O239" s="26">
        <v>5.7040243951814833E-3</v>
      </c>
      <c r="P239" s="27">
        <v>0.39656999999999998</v>
      </c>
    </row>
    <row r="240" spans="1:17">
      <c r="A240" s="100" t="s">
        <v>57</v>
      </c>
      <c r="B240" s="11">
        <v>110</v>
      </c>
      <c r="C240" s="11">
        <v>5</v>
      </c>
      <c r="D240" s="29">
        <v>0.34295999999999999</v>
      </c>
      <c r="E240" s="50">
        <v>104820</v>
      </c>
      <c r="F240" s="50">
        <v>940</v>
      </c>
      <c r="G240" s="29">
        <v>91550</v>
      </c>
      <c r="H240" s="29">
        <v>880</v>
      </c>
      <c r="I240" s="50">
        <v>147300</v>
      </c>
      <c r="J240" s="101">
        <v>1200</v>
      </c>
      <c r="K240" s="9"/>
      <c r="L240" s="24">
        <v>1.3771514290453244</v>
      </c>
      <c r="M240" s="25">
        <v>2.8064516477604898E-2</v>
      </c>
      <c r="N240" s="26">
        <v>0.86959517186069735</v>
      </c>
      <c r="O240" s="26">
        <v>5.7408438871745715E-3</v>
      </c>
      <c r="P240" s="27">
        <v>0.34295999999999999</v>
      </c>
    </row>
    <row r="241" spans="1:16">
      <c r="A241" s="100" t="s">
        <v>58</v>
      </c>
      <c r="B241" s="11">
        <v>110</v>
      </c>
      <c r="C241" s="11">
        <v>5</v>
      </c>
      <c r="D241" s="29">
        <v>0.18178</v>
      </c>
      <c r="E241" s="29">
        <v>104930</v>
      </c>
      <c r="F241" s="29">
        <v>940</v>
      </c>
      <c r="G241" s="29">
        <v>91040</v>
      </c>
      <c r="H241" s="29">
        <v>820</v>
      </c>
      <c r="I241" s="50">
        <v>143600</v>
      </c>
      <c r="J241" s="101">
        <v>1300</v>
      </c>
      <c r="K241" s="9"/>
      <c r="L241" s="24">
        <v>1.3601433985153153</v>
      </c>
      <c r="M241" s="25">
        <v>2.771598365114886E-2</v>
      </c>
      <c r="N241" s="26">
        <v>0.8638443612326776</v>
      </c>
      <c r="O241" s="26">
        <v>5.5109396948286827E-3</v>
      </c>
      <c r="P241" s="27">
        <v>0.18178</v>
      </c>
    </row>
    <row r="242" spans="1:16">
      <c r="A242" s="100" t="s">
        <v>59</v>
      </c>
      <c r="B242" s="11">
        <v>110</v>
      </c>
      <c r="C242" s="11">
        <v>5</v>
      </c>
      <c r="D242" s="29">
        <v>0.30939</v>
      </c>
      <c r="E242" s="29">
        <v>104100</v>
      </c>
      <c r="F242" s="29">
        <v>1100</v>
      </c>
      <c r="G242" s="29">
        <v>90220</v>
      </c>
      <c r="H242" s="29">
        <v>930</v>
      </c>
      <c r="I242" s="50">
        <v>140300</v>
      </c>
      <c r="J242" s="101">
        <v>1500</v>
      </c>
      <c r="K242" s="9"/>
      <c r="L242" s="24">
        <v>1.3582963840556905</v>
      </c>
      <c r="M242" s="25">
        <v>2.7699450287139056E-2</v>
      </c>
      <c r="N242" s="26">
        <v>0.86288917304765911</v>
      </c>
      <c r="O242" s="26">
        <v>6.3968298486441408E-3</v>
      </c>
      <c r="P242" s="27">
        <v>0.30939</v>
      </c>
    </row>
    <row r="243" spans="1:16">
      <c r="A243" s="100" t="s">
        <v>60</v>
      </c>
      <c r="B243" s="11">
        <v>110</v>
      </c>
      <c r="C243" s="11">
        <v>5</v>
      </c>
      <c r="D243" s="29">
        <v>0.38446000000000002</v>
      </c>
      <c r="E243" s="29">
        <v>103730</v>
      </c>
      <c r="F243" s="29">
        <v>950</v>
      </c>
      <c r="G243" s="29">
        <v>90320</v>
      </c>
      <c r="H243" s="29">
        <v>790</v>
      </c>
      <c r="I243" s="50">
        <v>140000</v>
      </c>
      <c r="J243" s="101">
        <v>1100</v>
      </c>
      <c r="K243" s="9"/>
      <c r="L243" s="24">
        <v>1.3655521064362428</v>
      </c>
      <c r="M243" s="25">
        <v>2.7862497851511691E-2</v>
      </c>
      <c r="N243" s="26">
        <v>0.86692689722947036</v>
      </c>
      <c r="O243" s="26">
        <v>5.5134745577278569E-3</v>
      </c>
      <c r="P243" s="27">
        <v>0.38446000000000002</v>
      </c>
    </row>
    <row r="244" spans="1:16">
      <c r="A244" s="100" t="s">
        <v>61</v>
      </c>
      <c r="B244" s="11">
        <v>110</v>
      </c>
      <c r="C244" s="11">
        <v>5</v>
      </c>
      <c r="D244" s="29">
        <v>0.29452</v>
      </c>
      <c r="E244" s="29">
        <v>102570</v>
      </c>
      <c r="F244" s="29">
        <v>980</v>
      </c>
      <c r="G244" s="29">
        <v>89080</v>
      </c>
      <c r="H244" s="29">
        <v>810</v>
      </c>
      <c r="I244" s="50">
        <v>137900</v>
      </c>
      <c r="J244" s="101">
        <v>1300</v>
      </c>
      <c r="K244" s="9"/>
      <c r="L244" s="24">
        <v>1.3571183490384526</v>
      </c>
      <c r="M244" s="25">
        <v>2.7621266349541537E-2</v>
      </c>
      <c r="N244" s="26">
        <v>0.86469466482648394</v>
      </c>
      <c r="O244" s="26">
        <v>5.7275135687882136E-3</v>
      </c>
      <c r="P244" s="27">
        <v>0.29452</v>
      </c>
    </row>
    <row r="245" spans="1:16">
      <c r="A245" s="100" t="s">
        <v>62</v>
      </c>
      <c r="B245" s="11">
        <v>110</v>
      </c>
      <c r="C245" s="11">
        <v>5</v>
      </c>
      <c r="D245" s="29">
        <v>0.16100999999999999</v>
      </c>
      <c r="E245" s="29">
        <v>102810</v>
      </c>
      <c r="F245" s="29">
        <v>890</v>
      </c>
      <c r="G245" s="29">
        <v>90000</v>
      </c>
      <c r="H245" s="29">
        <v>720</v>
      </c>
      <c r="I245" s="50">
        <v>139300</v>
      </c>
      <c r="J245" s="101">
        <v>1200</v>
      </c>
      <c r="K245" s="9"/>
      <c r="L245" s="24">
        <v>1.3535258642012844</v>
      </c>
      <c r="M245" s="25">
        <v>2.7601335526411117E-2</v>
      </c>
      <c r="N245" s="26">
        <v>0.87158566108829549</v>
      </c>
      <c r="O245" s="26">
        <v>5.1592861631446036E-3</v>
      </c>
      <c r="P245" s="27">
        <v>0.16100999999999999</v>
      </c>
    </row>
    <row r="246" spans="1:16">
      <c r="A246" s="100" t="s">
        <v>63</v>
      </c>
      <c r="B246" s="11">
        <v>110</v>
      </c>
      <c r="C246" s="11">
        <v>5</v>
      </c>
      <c r="D246" s="29">
        <v>0.42304000000000003</v>
      </c>
      <c r="E246" s="29">
        <v>102700</v>
      </c>
      <c r="F246" s="29">
        <v>860</v>
      </c>
      <c r="G246" s="29">
        <v>89410</v>
      </c>
      <c r="H246" s="29">
        <v>770</v>
      </c>
      <c r="I246" s="50">
        <v>142100</v>
      </c>
      <c r="J246" s="101">
        <v>1200</v>
      </c>
      <c r="K246" s="9"/>
      <c r="L246" s="24">
        <v>1.3700799134061974</v>
      </c>
      <c r="M246" s="25">
        <v>2.7981537854458612E-2</v>
      </c>
      <c r="N246" s="26">
        <v>0.86679935168367006</v>
      </c>
      <c r="O246" s="26">
        <v>5.2288033937277862E-3</v>
      </c>
      <c r="P246" s="27">
        <v>0.42304000000000003</v>
      </c>
    </row>
    <row r="247" spans="1:16">
      <c r="A247" s="100" t="s">
        <v>64</v>
      </c>
      <c r="B247" s="11">
        <v>110</v>
      </c>
      <c r="C247" s="11">
        <v>5</v>
      </c>
      <c r="D247" s="29">
        <v>0.41377000000000003</v>
      </c>
      <c r="E247" s="29">
        <v>102010</v>
      </c>
      <c r="F247" s="29">
        <v>990</v>
      </c>
      <c r="G247" s="29">
        <v>89260</v>
      </c>
      <c r="H247" s="29">
        <v>860</v>
      </c>
      <c r="I247" s="50">
        <v>141900</v>
      </c>
      <c r="J247" s="101">
        <v>1300</v>
      </c>
      <c r="K247" s="9"/>
      <c r="L247" s="24">
        <v>1.3676459910645202</v>
      </c>
      <c r="M247" s="25">
        <v>2.7880613395026625E-2</v>
      </c>
      <c r="N247" s="26">
        <v>0.87119838461803201</v>
      </c>
      <c r="O247" s="26">
        <v>5.9830393610893042E-3</v>
      </c>
      <c r="P247" s="27">
        <v>0.41377000000000003</v>
      </c>
    </row>
    <row r="248" spans="1:16">
      <c r="A248" s="100" t="s">
        <v>65</v>
      </c>
      <c r="B248" s="11">
        <v>110</v>
      </c>
      <c r="C248" s="11">
        <v>5</v>
      </c>
      <c r="D248" s="29">
        <v>0.38136999999999999</v>
      </c>
      <c r="E248" s="29">
        <v>102480</v>
      </c>
      <c r="F248" s="29">
        <v>870</v>
      </c>
      <c r="G248" s="29">
        <v>89610</v>
      </c>
      <c r="H248" s="29">
        <v>780</v>
      </c>
      <c r="I248" s="50">
        <v>145100</v>
      </c>
      <c r="J248" s="101">
        <v>1000</v>
      </c>
      <c r="K248" s="9"/>
      <c r="L248" s="24">
        <v>1.3696338524108851</v>
      </c>
      <c r="M248" s="25">
        <v>2.7917059803729907E-2</v>
      </c>
      <c r="N248" s="26">
        <v>0.87060325613403811</v>
      </c>
      <c r="O248" s="26">
        <v>5.3159312134412268E-3</v>
      </c>
      <c r="P248" s="27">
        <v>0.38136999999999999</v>
      </c>
    </row>
    <row r="249" spans="1:16">
      <c r="A249" s="100" t="s">
        <v>66</v>
      </c>
      <c r="B249" s="11">
        <v>110</v>
      </c>
      <c r="C249" s="11">
        <v>5</v>
      </c>
      <c r="D249" s="29">
        <v>0.39767999999999998</v>
      </c>
      <c r="E249" s="29">
        <v>102100</v>
      </c>
      <c r="F249" s="29">
        <v>1100</v>
      </c>
      <c r="G249" s="29">
        <v>89130</v>
      </c>
      <c r="H249" s="29">
        <v>940</v>
      </c>
      <c r="I249" s="50">
        <v>147400</v>
      </c>
      <c r="J249" s="101">
        <v>1400</v>
      </c>
      <c r="K249" s="9"/>
      <c r="L249" s="24">
        <v>1.3698213576886789</v>
      </c>
      <c r="M249" s="25">
        <v>2.7931899686877256E-2</v>
      </c>
      <c r="N249" s="26">
        <v>0.86916272124317617</v>
      </c>
      <c r="O249" s="26">
        <v>6.580637987708019E-3</v>
      </c>
      <c r="P249" s="27">
        <v>0.39767999999999998</v>
      </c>
    </row>
    <row r="250" spans="1:16">
      <c r="A250" s="100" t="s">
        <v>67</v>
      </c>
      <c r="B250" s="11">
        <v>110</v>
      </c>
      <c r="C250" s="11">
        <v>5</v>
      </c>
      <c r="D250" s="29">
        <v>0.34350000000000003</v>
      </c>
      <c r="E250" s="29">
        <v>99000</v>
      </c>
      <c r="F250" s="29">
        <v>1000</v>
      </c>
      <c r="G250" s="29">
        <v>86670</v>
      </c>
      <c r="H250" s="29">
        <v>880</v>
      </c>
      <c r="I250" s="50">
        <v>146400</v>
      </c>
      <c r="J250" s="101">
        <v>1400</v>
      </c>
      <c r="K250" s="9"/>
      <c r="L250" s="24">
        <v>1.3798705932865394</v>
      </c>
      <c r="M250" s="25">
        <v>2.8138018428884637E-2</v>
      </c>
      <c r="N250" s="26">
        <v>0.87163874857856194</v>
      </c>
      <c r="O250" s="26">
        <v>6.2691816887006733E-3</v>
      </c>
      <c r="P250" s="27">
        <v>0.34350000000000003</v>
      </c>
    </row>
    <row r="251" spans="1:16">
      <c r="A251" s="100" t="s">
        <v>68</v>
      </c>
      <c r="B251" s="11">
        <v>110</v>
      </c>
      <c r="C251" s="11">
        <v>5</v>
      </c>
      <c r="D251" s="29">
        <v>0.42986999999999997</v>
      </c>
      <c r="E251" s="29">
        <v>97700</v>
      </c>
      <c r="F251" s="29">
        <v>1100</v>
      </c>
      <c r="G251" s="29">
        <v>85110</v>
      </c>
      <c r="H251" s="29">
        <v>940</v>
      </c>
      <c r="I251" s="50">
        <v>146100</v>
      </c>
      <c r="J251" s="101">
        <v>1300</v>
      </c>
      <c r="K251" s="9"/>
      <c r="L251" s="24">
        <v>1.3659913127943015</v>
      </c>
      <c r="M251" s="25">
        <v>2.7862642484269669E-2</v>
      </c>
      <c r="N251" s="26">
        <v>0.86733915657924088</v>
      </c>
      <c r="O251" s="26">
        <v>6.8696381624084243E-3</v>
      </c>
      <c r="P251" s="27">
        <v>0.42986999999999997</v>
      </c>
    </row>
    <row r="252" spans="1:16">
      <c r="A252" s="100" t="s">
        <v>69</v>
      </c>
      <c r="B252" s="11">
        <v>110</v>
      </c>
      <c r="C252" s="11">
        <v>5</v>
      </c>
      <c r="D252" s="29">
        <v>0.44596999999999998</v>
      </c>
      <c r="E252" s="29">
        <v>96160</v>
      </c>
      <c r="F252" s="29">
        <v>970</v>
      </c>
      <c r="G252" s="29">
        <v>83780</v>
      </c>
      <c r="H252" s="29">
        <v>870</v>
      </c>
      <c r="I252" s="50">
        <v>147000</v>
      </c>
      <c r="J252" s="101">
        <v>1400</v>
      </c>
      <c r="K252" s="9"/>
      <c r="L252" s="24">
        <v>1.3653077704518699</v>
      </c>
      <c r="M252" s="25">
        <v>2.7787913940271546E-2</v>
      </c>
      <c r="N252" s="26">
        <v>0.86745874165572856</v>
      </c>
      <c r="O252" s="26">
        <v>6.3066741384111133E-3</v>
      </c>
      <c r="P252" s="27">
        <v>0.44596999999999998</v>
      </c>
    </row>
    <row r="253" spans="1:16">
      <c r="A253" s="100" t="s">
        <v>70</v>
      </c>
      <c r="B253" s="11">
        <v>110</v>
      </c>
      <c r="C253" s="11">
        <v>5</v>
      </c>
      <c r="D253" s="29">
        <v>0.34526000000000001</v>
      </c>
      <c r="E253" s="29">
        <v>96500</v>
      </c>
      <c r="F253" s="29">
        <v>1200</v>
      </c>
      <c r="G253" s="29">
        <v>84200</v>
      </c>
      <c r="H253" s="29">
        <v>1100</v>
      </c>
      <c r="I253" s="50">
        <v>151200</v>
      </c>
      <c r="J253" s="101">
        <v>1900</v>
      </c>
      <c r="K253" s="9"/>
      <c r="L253" s="24">
        <v>1.3653808189918699</v>
      </c>
      <c r="M253" s="25">
        <v>2.7773599915117866E-2</v>
      </c>
      <c r="N253" s="26">
        <v>0.86873577166934501</v>
      </c>
      <c r="O253" s="26">
        <v>7.8686679083404994E-3</v>
      </c>
      <c r="P253" s="27">
        <v>0.34526000000000001</v>
      </c>
    </row>
    <row r="254" spans="1:16">
      <c r="A254" s="100" t="s">
        <v>71</v>
      </c>
      <c r="B254" s="11">
        <v>110</v>
      </c>
      <c r="C254" s="11">
        <v>5</v>
      </c>
      <c r="D254" s="29">
        <v>0.33183000000000001</v>
      </c>
      <c r="E254" s="29">
        <v>91620</v>
      </c>
      <c r="F254" s="29">
        <v>950</v>
      </c>
      <c r="G254" s="29">
        <v>80070</v>
      </c>
      <c r="H254" s="29">
        <v>890</v>
      </c>
      <c r="I254" s="50">
        <v>147300</v>
      </c>
      <c r="J254" s="101">
        <v>1500</v>
      </c>
      <c r="K254" s="9"/>
      <c r="L254" s="24">
        <v>1.3694541325929079</v>
      </c>
      <c r="M254" s="25">
        <v>2.7869833022615597E-2</v>
      </c>
      <c r="N254" s="26">
        <v>0.87012664457616817</v>
      </c>
      <c r="O254" s="26">
        <v>6.6422531747863259E-3</v>
      </c>
      <c r="P254" s="27">
        <v>0.33183000000000001</v>
      </c>
    </row>
    <row r="255" spans="1:16">
      <c r="A255" s="100" t="s">
        <v>72</v>
      </c>
      <c r="B255" s="11">
        <v>110</v>
      </c>
      <c r="C255" s="11">
        <v>5</v>
      </c>
      <c r="D255" s="29">
        <v>0.26733000000000001</v>
      </c>
      <c r="E255" s="29">
        <v>90100</v>
      </c>
      <c r="F255" s="29">
        <v>1100</v>
      </c>
      <c r="G255" s="29">
        <v>78700</v>
      </c>
      <c r="H255" s="29">
        <v>1000</v>
      </c>
      <c r="I255" s="50">
        <v>149000</v>
      </c>
      <c r="J255" s="101">
        <v>1800</v>
      </c>
      <c r="K255" s="9"/>
      <c r="L255" s="24">
        <v>1.3651370166393464</v>
      </c>
      <c r="M255" s="25">
        <v>2.7794050196847619E-2</v>
      </c>
      <c r="N255" s="26">
        <v>0.86966675384851144</v>
      </c>
      <c r="O255" s="26">
        <v>7.6958201206154594E-3</v>
      </c>
      <c r="P255" s="27">
        <v>0.26733000000000001</v>
      </c>
    </row>
    <row r="256" spans="1:16">
      <c r="A256" s="100" t="s">
        <v>73</v>
      </c>
      <c r="B256" s="11">
        <v>110</v>
      </c>
      <c r="C256" s="11">
        <v>5</v>
      </c>
      <c r="D256" s="29">
        <v>0.43647999999999998</v>
      </c>
      <c r="E256" s="29">
        <v>87760</v>
      </c>
      <c r="F256" s="29">
        <v>940</v>
      </c>
      <c r="G256" s="29">
        <v>77060</v>
      </c>
      <c r="H256" s="29">
        <v>840</v>
      </c>
      <c r="I256" s="50">
        <v>148100</v>
      </c>
      <c r="J256" s="101">
        <v>1600</v>
      </c>
      <c r="K256" s="9"/>
      <c r="L256" s="24">
        <v>1.3577420350013707</v>
      </c>
      <c r="M256" s="25">
        <v>2.7654686984655352E-2</v>
      </c>
      <c r="N256" s="26">
        <v>0.87424934710555802</v>
      </c>
      <c r="O256" s="26">
        <v>6.7095217787604498E-3</v>
      </c>
      <c r="P256" s="27">
        <v>0.43647999999999998</v>
      </c>
    </row>
    <row r="257" spans="1:16">
      <c r="A257" s="100" t="s">
        <v>74</v>
      </c>
      <c r="B257" s="11">
        <v>110</v>
      </c>
      <c r="C257" s="11">
        <v>5</v>
      </c>
      <c r="D257" s="29">
        <v>0.11161</v>
      </c>
      <c r="E257" s="29">
        <v>82200</v>
      </c>
      <c r="F257" s="29">
        <v>750</v>
      </c>
      <c r="G257" s="29">
        <v>72190</v>
      </c>
      <c r="H257" s="29">
        <v>640</v>
      </c>
      <c r="I257" s="50">
        <v>146000</v>
      </c>
      <c r="J257" s="101">
        <v>1400</v>
      </c>
      <c r="K257" s="9"/>
      <c r="L257" s="24">
        <v>1.3853812837290749</v>
      </c>
      <c r="M257" s="25">
        <v>2.8226572968905333E-2</v>
      </c>
      <c r="N257" s="26">
        <v>0.87439597701165783</v>
      </c>
      <c r="O257" s="26">
        <v>5.5863244269702649E-3</v>
      </c>
      <c r="P257" s="27">
        <v>0.11161</v>
      </c>
    </row>
    <row r="258" spans="1:16">
      <c r="A258" s="100" t="s">
        <v>75</v>
      </c>
      <c r="B258" s="11">
        <v>110</v>
      </c>
      <c r="C258" s="11">
        <v>5</v>
      </c>
      <c r="D258" s="29">
        <v>0.35916999999999999</v>
      </c>
      <c r="E258" s="29">
        <v>79230</v>
      </c>
      <c r="F258" s="29">
        <v>780</v>
      </c>
      <c r="G258" s="29">
        <v>69930</v>
      </c>
      <c r="H258" s="29">
        <v>660</v>
      </c>
      <c r="I258" s="50">
        <v>142100</v>
      </c>
      <c r="J258" s="101">
        <v>1500</v>
      </c>
      <c r="K258" s="9"/>
      <c r="L258" s="24">
        <v>1.372706563812655</v>
      </c>
      <c r="M258" s="25">
        <v>2.7976849255382852E-2</v>
      </c>
      <c r="N258" s="26">
        <v>0.87877319009732324</v>
      </c>
      <c r="O258" s="26">
        <v>6.0185904229579342E-3</v>
      </c>
      <c r="P258" s="27">
        <v>0.35916999999999999</v>
      </c>
    </row>
    <row r="259" spans="1:16">
      <c r="A259" s="100" t="s">
        <v>130</v>
      </c>
      <c r="B259" s="11">
        <v>110</v>
      </c>
      <c r="C259" s="11">
        <v>5</v>
      </c>
      <c r="D259" s="29">
        <v>0.35663</v>
      </c>
      <c r="E259" s="50">
        <v>79820</v>
      </c>
      <c r="F259" s="50">
        <v>820</v>
      </c>
      <c r="G259" s="29">
        <v>70560</v>
      </c>
      <c r="H259" s="29">
        <v>690</v>
      </c>
      <c r="I259" s="50">
        <v>144100</v>
      </c>
      <c r="J259" s="101">
        <v>1600</v>
      </c>
      <c r="K259" s="9"/>
      <c r="L259" s="24">
        <v>1.3529265329143267</v>
      </c>
      <c r="M259" s="25">
        <v>2.7525722817963071E-2</v>
      </c>
      <c r="N259" s="26">
        <v>0.88013597975603031</v>
      </c>
      <c r="O259" s="26">
        <v>6.2689091622436782E-3</v>
      </c>
      <c r="P259" s="27">
        <v>0.35663</v>
      </c>
    </row>
    <row r="260" spans="1:16">
      <c r="A260" s="100" t="s">
        <v>131</v>
      </c>
      <c r="B260" s="11">
        <v>110</v>
      </c>
      <c r="C260" s="11">
        <v>5</v>
      </c>
      <c r="D260" s="29">
        <v>0.38532</v>
      </c>
      <c r="E260" s="29">
        <v>81270</v>
      </c>
      <c r="F260" s="29">
        <v>940</v>
      </c>
      <c r="G260" s="29">
        <v>71350</v>
      </c>
      <c r="H260" s="29">
        <v>840</v>
      </c>
      <c r="I260" s="50">
        <v>145900</v>
      </c>
      <c r="J260" s="101">
        <v>1700</v>
      </c>
      <c r="K260" s="9"/>
      <c r="L260" s="24">
        <v>1.3249215413535103</v>
      </c>
      <c r="M260" s="25">
        <v>2.6971031522622462E-2</v>
      </c>
      <c r="N260" s="26">
        <v>0.87411111816665921</v>
      </c>
      <c r="O260" s="26">
        <v>7.2447631288570583E-3</v>
      </c>
      <c r="P260" s="27">
        <v>0.38532</v>
      </c>
    </row>
    <row r="261" spans="1:16">
      <c r="A261" s="100" t="s">
        <v>132</v>
      </c>
      <c r="B261" s="11">
        <v>110</v>
      </c>
      <c r="C261" s="11">
        <v>5</v>
      </c>
      <c r="D261" s="29">
        <v>0.33211000000000002</v>
      </c>
      <c r="E261" s="50">
        <v>72290</v>
      </c>
      <c r="F261" s="50">
        <v>720</v>
      </c>
      <c r="G261" s="50">
        <v>63670</v>
      </c>
      <c r="H261" s="50">
        <v>650</v>
      </c>
      <c r="I261" s="50">
        <v>136000</v>
      </c>
      <c r="J261" s="101">
        <v>1400</v>
      </c>
      <c r="K261" s="9"/>
      <c r="L261" s="24">
        <v>1.3678589179027179</v>
      </c>
      <c r="M261" s="25">
        <v>2.7909063173852462E-2</v>
      </c>
      <c r="N261" s="26">
        <v>0.87691914481114175</v>
      </c>
      <c r="O261" s="26">
        <v>6.2809337765841996E-3</v>
      </c>
      <c r="P261" s="27">
        <v>0.33211000000000002</v>
      </c>
    </row>
    <row r="262" spans="1:16">
      <c r="A262" s="100" t="s">
        <v>133</v>
      </c>
      <c r="B262" s="11">
        <v>110</v>
      </c>
      <c r="C262" s="11">
        <v>5</v>
      </c>
      <c r="D262" s="29">
        <v>0.36506</v>
      </c>
      <c r="E262" s="29">
        <v>67960</v>
      </c>
      <c r="F262" s="29">
        <v>690</v>
      </c>
      <c r="G262" s="29">
        <v>59690</v>
      </c>
      <c r="H262" s="29">
        <v>620</v>
      </c>
      <c r="I262" s="50">
        <v>130200</v>
      </c>
      <c r="J262" s="101">
        <v>1400</v>
      </c>
      <c r="K262" s="9"/>
      <c r="L262" s="24">
        <v>1.3774843510150125</v>
      </c>
      <c r="M262" s="25">
        <v>2.8077135711896566E-2</v>
      </c>
      <c r="N262" s="26">
        <v>0.87448252488819389</v>
      </c>
      <c r="O262" s="26">
        <v>6.3787044008440817E-3</v>
      </c>
      <c r="P262" s="27">
        <v>0.36506</v>
      </c>
    </row>
    <row r="263" spans="1:16">
      <c r="A263" s="100" t="s">
        <v>134</v>
      </c>
      <c r="B263" s="11">
        <v>110</v>
      </c>
      <c r="C263" s="11">
        <v>5</v>
      </c>
      <c r="D263" s="29">
        <v>0.43412000000000001</v>
      </c>
      <c r="E263" s="50">
        <v>66360</v>
      </c>
      <c r="F263" s="50">
        <v>720</v>
      </c>
      <c r="G263" s="50">
        <v>58390</v>
      </c>
      <c r="H263" s="50">
        <v>640</v>
      </c>
      <c r="I263" s="50">
        <v>128300</v>
      </c>
      <c r="J263" s="101">
        <v>1500</v>
      </c>
      <c r="K263" s="9"/>
      <c r="L263" s="24">
        <v>1.3795099217131128</v>
      </c>
      <c r="M263" s="25">
        <v>2.8162162667260841E-2</v>
      </c>
      <c r="N263" s="26">
        <v>0.87606236636272106</v>
      </c>
      <c r="O263" s="26">
        <v>6.7851918433332352E-3</v>
      </c>
      <c r="P263" s="27">
        <v>0.43412000000000001</v>
      </c>
    </row>
    <row r="264" spans="1:16">
      <c r="A264" s="100"/>
      <c r="B264" s="11"/>
      <c r="C264" s="11"/>
      <c r="D264" s="29"/>
      <c r="E264" s="29"/>
      <c r="F264" s="29"/>
      <c r="G264" s="29"/>
      <c r="H264" s="29"/>
      <c r="I264" s="50"/>
      <c r="J264" s="101"/>
      <c r="K264" s="9"/>
      <c r="L264" s="24"/>
      <c r="M264" s="25"/>
      <c r="N264" s="26"/>
      <c r="O264" s="26"/>
      <c r="P264" s="27"/>
    </row>
    <row r="265" spans="1:16">
      <c r="A265" s="100" t="s">
        <v>101</v>
      </c>
      <c r="B265" s="11">
        <v>163</v>
      </c>
      <c r="C265" s="11">
        <v>7.4</v>
      </c>
      <c r="D265" s="29">
        <v>1.2488000000000001E-2</v>
      </c>
      <c r="E265" s="29">
        <v>5490</v>
      </c>
      <c r="F265" s="29">
        <v>270</v>
      </c>
      <c r="G265" s="29">
        <v>4150</v>
      </c>
      <c r="H265" s="29">
        <v>230</v>
      </c>
      <c r="I265" s="29">
        <v>124000</v>
      </c>
      <c r="J265" s="49">
        <v>2100</v>
      </c>
      <c r="K265" s="9"/>
      <c r="L265" s="24">
        <v>22.258682964702132</v>
      </c>
      <c r="M265" s="25">
        <v>0.72296561107964263</v>
      </c>
      <c r="N265" s="26">
        <v>0.75262506686586483</v>
      </c>
      <c r="O265" s="26">
        <v>2.8005448312871599E-2</v>
      </c>
      <c r="P265" s="27">
        <v>1.2488000000000001E-2</v>
      </c>
    </row>
    <row r="266" spans="1:16">
      <c r="A266" s="100" t="s">
        <v>102</v>
      </c>
      <c r="B266" s="11">
        <v>163</v>
      </c>
      <c r="C266" s="11">
        <v>7.4</v>
      </c>
      <c r="D266" s="29">
        <v>-0.14401</v>
      </c>
      <c r="E266" s="29">
        <v>25600</v>
      </c>
      <c r="F266" s="29">
        <v>2500</v>
      </c>
      <c r="G266" s="29">
        <v>19500</v>
      </c>
      <c r="H266" s="29">
        <v>1900</v>
      </c>
      <c r="I266" s="50">
        <v>156000</v>
      </c>
      <c r="J266" s="101">
        <v>2800</v>
      </c>
      <c r="K266" s="9"/>
      <c r="L266" s="24">
        <v>6.1651049427226798</v>
      </c>
      <c r="M266" s="25">
        <v>0.28102425166857103</v>
      </c>
      <c r="N266" s="26">
        <v>0.75839868724891912</v>
      </c>
      <c r="O266" s="26">
        <v>5.2539957692096108E-2</v>
      </c>
      <c r="P266" s="27">
        <v>-0.14401</v>
      </c>
    </row>
    <row r="267" spans="1:16">
      <c r="A267" s="100" t="s">
        <v>103</v>
      </c>
      <c r="B267" s="11">
        <v>163</v>
      </c>
      <c r="C267" s="11">
        <v>7.4</v>
      </c>
      <c r="D267" s="29">
        <v>0.28520000000000001</v>
      </c>
      <c r="E267" s="29">
        <v>732</v>
      </c>
      <c r="F267" s="29">
        <v>34</v>
      </c>
      <c r="G267" s="29">
        <v>306</v>
      </c>
      <c r="H267" s="29">
        <v>23</v>
      </c>
      <c r="I267" s="50">
        <v>178900</v>
      </c>
      <c r="J267" s="101">
        <v>3400</v>
      </c>
      <c r="K267" s="9"/>
      <c r="L267" s="24">
        <v>244.41181527359089</v>
      </c>
      <c r="M267" s="25">
        <v>6.8825147640273361</v>
      </c>
      <c r="N267" s="26">
        <v>0.41621072974871326</v>
      </c>
      <c r="O267" s="26">
        <v>1.8468063699201849E-2</v>
      </c>
      <c r="P267" s="27">
        <v>0.28520000000000001</v>
      </c>
    </row>
    <row r="268" spans="1:16">
      <c r="A268" s="100" t="s">
        <v>104</v>
      </c>
      <c r="B268" s="11">
        <v>163</v>
      </c>
      <c r="C268" s="11">
        <v>7.4</v>
      </c>
      <c r="D268" s="29">
        <v>0.41424</v>
      </c>
      <c r="E268" s="29">
        <v>1008</v>
      </c>
      <c r="F268" s="29">
        <v>41</v>
      </c>
      <c r="G268" s="29">
        <v>426</v>
      </c>
      <c r="H268" s="29">
        <v>26</v>
      </c>
      <c r="I268" s="50">
        <v>240100</v>
      </c>
      <c r="J268" s="101">
        <v>4500</v>
      </c>
      <c r="K268" s="9"/>
      <c r="L268" s="24">
        <v>238.96906621285669</v>
      </c>
      <c r="M268" s="25">
        <v>6.0742855958774875</v>
      </c>
      <c r="N268" s="26">
        <v>0.42077700059329526</v>
      </c>
      <c r="O268" s="26">
        <v>1.5498417489915092E-2</v>
      </c>
      <c r="P268" s="27">
        <v>0.41424</v>
      </c>
    </row>
    <row r="269" spans="1:16">
      <c r="A269" s="100" t="s">
        <v>105</v>
      </c>
      <c r="B269" s="11">
        <v>163</v>
      </c>
      <c r="C269" s="11">
        <v>7.4</v>
      </c>
      <c r="D269" s="29">
        <v>4.6983999999999998E-2</v>
      </c>
      <c r="E269" s="29">
        <v>1302</v>
      </c>
      <c r="F269" s="29">
        <v>77</v>
      </c>
      <c r="G269" s="29">
        <v>643</v>
      </c>
      <c r="H269" s="29">
        <v>53</v>
      </c>
      <c r="I269" s="50">
        <v>260100</v>
      </c>
      <c r="J269" s="101">
        <v>2700</v>
      </c>
      <c r="K269" s="9"/>
      <c r="L269" s="24">
        <v>201.49064772366347</v>
      </c>
      <c r="M269" s="25">
        <v>7.6210315383828657</v>
      </c>
      <c r="N269" s="26">
        <v>0.49170306475509107</v>
      </c>
      <c r="O269" s="26">
        <v>2.5050190572549313E-2</v>
      </c>
      <c r="P269" s="27">
        <v>4.6983999999999998E-2</v>
      </c>
    </row>
    <row r="270" spans="1:16">
      <c r="A270" s="100" t="s">
        <v>106</v>
      </c>
      <c r="B270" s="11">
        <v>163</v>
      </c>
      <c r="C270" s="11">
        <v>7.4</v>
      </c>
      <c r="D270" s="29">
        <v>0.26344000000000001</v>
      </c>
      <c r="E270" s="29">
        <v>807</v>
      </c>
      <c r="F270" s="29">
        <v>42</v>
      </c>
      <c r="G270" s="29">
        <v>279</v>
      </c>
      <c r="H270" s="29">
        <v>27</v>
      </c>
      <c r="I270" s="50">
        <v>231500</v>
      </c>
      <c r="J270" s="101">
        <v>1700</v>
      </c>
      <c r="K270" s="9"/>
      <c r="L270" s="24">
        <v>289.49805707422917</v>
      </c>
      <c r="M270" s="25">
        <v>9.4937929486043622</v>
      </c>
      <c r="N270" s="26">
        <v>0.34421801441277794</v>
      </c>
      <c r="O270" s="26">
        <v>1.8994339979111964E-2</v>
      </c>
      <c r="P270" s="27">
        <v>0.26344000000000001</v>
      </c>
    </row>
    <row r="271" spans="1:16">
      <c r="A271" s="100" t="s">
        <v>107</v>
      </c>
      <c r="B271" s="11">
        <v>163</v>
      </c>
      <c r="C271" s="11">
        <v>7.4</v>
      </c>
      <c r="D271" s="29">
        <v>0.25357000000000002</v>
      </c>
      <c r="E271" s="29">
        <v>1166</v>
      </c>
      <c r="F271" s="29">
        <v>50</v>
      </c>
      <c r="G271" s="29">
        <v>305</v>
      </c>
      <c r="H271" s="29">
        <v>22</v>
      </c>
      <c r="I271" s="50">
        <v>391000</v>
      </c>
      <c r="J271" s="101">
        <v>12000</v>
      </c>
      <c r="K271" s="9"/>
      <c r="L271" s="24">
        <v>335.74554792209329</v>
      </c>
      <c r="M271" s="25">
        <v>8.3080372132786042</v>
      </c>
      <c r="N271" s="26">
        <v>0.26043791837267716</v>
      </c>
      <c r="O271" s="26">
        <v>1.0975169254071233E-2</v>
      </c>
      <c r="P271" s="27">
        <v>0.25357000000000002</v>
      </c>
    </row>
    <row r="272" spans="1:16">
      <c r="A272" s="100" t="s">
        <v>108</v>
      </c>
      <c r="B272" s="11">
        <v>163</v>
      </c>
      <c r="C272" s="11">
        <v>7.4</v>
      </c>
      <c r="D272" s="29">
        <v>0.20171</v>
      </c>
      <c r="E272" s="29">
        <v>1576</v>
      </c>
      <c r="F272" s="29">
        <v>54</v>
      </c>
      <c r="G272" s="29">
        <v>329</v>
      </c>
      <c r="H272" s="29">
        <v>27</v>
      </c>
      <c r="I272" s="50">
        <v>612000</v>
      </c>
      <c r="J272" s="101">
        <v>13000</v>
      </c>
      <c r="K272" s="9"/>
      <c r="L272" s="24">
        <v>390.19374932404639</v>
      </c>
      <c r="M272" s="25">
        <v>8.9809590676186719</v>
      </c>
      <c r="N272" s="26">
        <v>0.20784645006785424</v>
      </c>
      <c r="O272" s="26">
        <v>9.2826120648194198E-3</v>
      </c>
      <c r="P272" s="27">
        <v>0.20171</v>
      </c>
    </row>
    <row r="273" spans="1:16">
      <c r="A273" s="100" t="s">
        <v>109</v>
      </c>
      <c r="B273" s="11">
        <v>163</v>
      </c>
      <c r="C273" s="11">
        <v>7.4</v>
      </c>
      <c r="D273" s="29">
        <v>0.17022000000000001</v>
      </c>
      <c r="E273" s="29">
        <v>1322</v>
      </c>
      <c r="F273" s="29">
        <v>61</v>
      </c>
      <c r="G273" s="29">
        <v>375</v>
      </c>
      <c r="H273" s="29">
        <v>32</v>
      </c>
      <c r="I273" s="50">
        <v>429700</v>
      </c>
      <c r="J273" s="101">
        <v>6000</v>
      </c>
      <c r="K273" s="9"/>
      <c r="L273" s="24">
        <v>336.76236337970374</v>
      </c>
      <c r="M273" s="25">
        <v>8.8708100650268573</v>
      </c>
      <c r="N273" s="26">
        <v>0.28242474097480985</v>
      </c>
      <c r="O273" s="26">
        <v>1.3758939551684047E-2</v>
      </c>
      <c r="P273" s="27">
        <v>0.17022000000000001</v>
      </c>
    </row>
    <row r="274" spans="1:16">
      <c r="A274" s="100" t="s">
        <v>110</v>
      </c>
      <c r="B274" s="11">
        <v>163</v>
      </c>
      <c r="C274" s="11">
        <v>7.4</v>
      </c>
      <c r="D274" s="29">
        <v>0.13833999999999999</v>
      </c>
      <c r="E274" s="29">
        <v>2564</v>
      </c>
      <c r="F274" s="29">
        <v>53</v>
      </c>
      <c r="G274" s="29">
        <v>433</v>
      </c>
      <c r="H274" s="29">
        <v>23</v>
      </c>
      <c r="I274" s="50">
        <v>1060000</v>
      </c>
      <c r="J274" s="101">
        <v>13000</v>
      </c>
      <c r="K274" s="9"/>
      <c r="L274" s="24">
        <v>405.09745413581078</v>
      </c>
      <c r="M274" s="25">
        <v>8.7950629257716297</v>
      </c>
      <c r="N274" s="26">
        <v>0.16814068099557619</v>
      </c>
      <c r="O274" s="26">
        <v>4.8128260048616199E-3</v>
      </c>
      <c r="P274" s="27">
        <v>0.13833999999999999</v>
      </c>
    </row>
    <row r="275" spans="1:16">
      <c r="A275" s="100" t="s">
        <v>111</v>
      </c>
      <c r="B275" s="11">
        <v>163</v>
      </c>
      <c r="C275" s="11">
        <v>7.4</v>
      </c>
      <c r="D275" s="29">
        <v>7.4826000000000004E-2</v>
      </c>
      <c r="E275" s="29">
        <v>978</v>
      </c>
      <c r="F275" s="29">
        <v>60</v>
      </c>
      <c r="G275" s="29">
        <v>362</v>
      </c>
      <c r="H275" s="29">
        <v>34</v>
      </c>
      <c r="I275" s="50">
        <v>268400</v>
      </c>
      <c r="J275" s="101">
        <v>5000</v>
      </c>
      <c r="K275" s="9"/>
      <c r="L275" s="24">
        <v>272.33341109885731</v>
      </c>
      <c r="M275" s="25">
        <v>8.8217868048691859</v>
      </c>
      <c r="N275" s="26">
        <v>0.36852982614824514</v>
      </c>
      <c r="O275" s="26">
        <v>2.076206916037741E-2</v>
      </c>
      <c r="P275" s="27">
        <v>7.4826000000000004E-2</v>
      </c>
    </row>
    <row r="276" spans="1:16">
      <c r="A276" s="100" t="s">
        <v>112</v>
      </c>
      <c r="B276" s="11">
        <v>163</v>
      </c>
      <c r="C276" s="11">
        <v>7.4</v>
      </c>
      <c r="D276" s="29">
        <v>4.2222000000000003E-2</v>
      </c>
      <c r="E276" s="29">
        <v>1289</v>
      </c>
      <c r="F276" s="29">
        <v>38</v>
      </c>
      <c r="G276" s="29">
        <v>369</v>
      </c>
      <c r="H276" s="29">
        <v>25</v>
      </c>
      <c r="I276" s="50">
        <v>418500</v>
      </c>
      <c r="J276" s="101">
        <v>5400</v>
      </c>
      <c r="K276" s="9"/>
      <c r="L276" s="24">
        <v>308.68486405437011</v>
      </c>
      <c r="M276" s="25">
        <v>7.4576910453760918</v>
      </c>
      <c r="N276" s="26">
        <v>0.28502068227121757</v>
      </c>
      <c r="O276" s="26">
        <v>1.0575707914427518E-2</v>
      </c>
      <c r="P276" s="27">
        <v>4.2222000000000003E-2</v>
      </c>
    </row>
    <row r="277" spans="1:16">
      <c r="A277" s="100" t="s">
        <v>113</v>
      </c>
      <c r="B277" s="11">
        <v>163</v>
      </c>
      <c r="C277" s="11">
        <v>7.4</v>
      </c>
      <c r="D277" s="29">
        <v>0.47606999999999999</v>
      </c>
      <c r="E277" s="29">
        <v>1043</v>
      </c>
      <c r="F277" s="29">
        <v>53</v>
      </c>
      <c r="G277" s="29">
        <v>575</v>
      </c>
      <c r="H277" s="29">
        <v>39</v>
      </c>
      <c r="I277" s="50">
        <v>180000</v>
      </c>
      <c r="J277" s="101">
        <v>1900</v>
      </c>
      <c r="K277" s="9"/>
      <c r="L277" s="24">
        <v>159.60086623791418</v>
      </c>
      <c r="M277" s="25">
        <v>4.8957890560056949</v>
      </c>
      <c r="N277" s="26">
        <v>0.54889144609012896</v>
      </c>
      <c r="O277" s="26">
        <v>2.3361057808925167E-2</v>
      </c>
      <c r="P277" s="27">
        <v>0.47606999999999999</v>
      </c>
    </row>
    <row r="278" spans="1:16">
      <c r="A278" s="100" t="s">
        <v>114</v>
      </c>
      <c r="B278" s="11">
        <v>163</v>
      </c>
      <c r="C278" s="11">
        <v>7.4</v>
      </c>
      <c r="D278" s="29">
        <v>5.3741999999999998E-2</v>
      </c>
      <c r="E278" s="29">
        <v>633</v>
      </c>
      <c r="F278" s="29">
        <v>35</v>
      </c>
      <c r="G278" s="29">
        <v>214</v>
      </c>
      <c r="H278" s="29">
        <v>21</v>
      </c>
      <c r="I278" s="50">
        <v>207000</v>
      </c>
      <c r="J278" s="101">
        <v>3600</v>
      </c>
      <c r="K278" s="9"/>
      <c r="L278" s="24">
        <v>302.6198242952658</v>
      </c>
      <c r="M278" s="25">
        <v>11.151695896275353</v>
      </c>
      <c r="N278" s="26">
        <v>0.33659913057272878</v>
      </c>
      <c r="O278" s="26">
        <v>1.9039597177621569E-2</v>
      </c>
      <c r="P278" s="27">
        <v>5.3741999999999998E-2</v>
      </c>
    </row>
    <row r="279" spans="1:16">
      <c r="A279" s="100" t="s">
        <v>115</v>
      </c>
      <c r="B279" s="11">
        <v>163</v>
      </c>
      <c r="C279" s="11">
        <v>7.4</v>
      </c>
      <c r="D279" s="29">
        <v>4.1911999999999998E-2</v>
      </c>
      <c r="E279" s="29">
        <v>1270</v>
      </c>
      <c r="F279" s="29">
        <v>60</v>
      </c>
      <c r="G279" s="29">
        <v>524</v>
      </c>
      <c r="H279" s="29">
        <v>50</v>
      </c>
      <c r="I279" s="50">
        <v>327000</v>
      </c>
      <c r="J279" s="101">
        <v>4400</v>
      </c>
      <c r="K279" s="9"/>
      <c r="L279" s="24">
        <v>229.61016430816727</v>
      </c>
      <c r="M279" s="25">
        <v>7.8683656057440219</v>
      </c>
      <c r="N279" s="26">
        <v>0.41080005452178076</v>
      </c>
      <c r="O279" s="26">
        <v>2.1965733949311637E-2</v>
      </c>
      <c r="P279" s="27">
        <v>4.1911999999999998E-2</v>
      </c>
    </row>
    <row r="280" spans="1:16">
      <c r="A280" s="100" t="s">
        <v>116</v>
      </c>
      <c r="B280" s="11">
        <v>163</v>
      </c>
      <c r="C280" s="11">
        <v>7.4</v>
      </c>
      <c r="D280" s="29">
        <v>1.3827000000000001E-2</v>
      </c>
      <c r="E280" s="50">
        <v>2470</v>
      </c>
      <c r="F280" s="50">
        <v>300</v>
      </c>
      <c r="G280" s="50">
        <v>1580</v>
      </c>
      <c r="H280" s="50">
        <v>210</v>
      </c>
      <c r="I280" s="50">
        <v>232200</v>
      </c>
      <c r="J280" s="101">
        <v>3000</v>
      </c>
      <c r="K280" s="9"/>
      <c r="L280" s="24">
        <v>83.628656174626045</v>
      </c>
      <c r="M280" s="25">
        <v>5.2644198284551198</v>
      </c>
      <c r="N280" s="26">
        <v>0.63688799131826601</v>
      </c>
      <c r="O280" s="26">
        <v>5.7586271508722101E-2</v>
      </c>
      <c r="P280" s="27">
        <v>1.3827000000000001E-2</v>
      </c>
    </row>
    <row r="281" spans="1:16">
      <c r="A281" s="100" t="s">
        <v>117</v>
      </c>
      <c r="B281" s="11">
        <v>163</v>
      </c>
      <c r="C281" s="11">
        <v>7.4</v>
      </c>
      <c r="D281" s="29">
        <v>0.19478999999999999</v>
      </c>
      <c r="E281" s="50">
        <v>1300</v>
      </c>
      <c r="F281" s="50">
        <v>32</v>
      </c>
      <c r="G281" s="50">
        <v>278</v>
      </c>
      <c r="H281" s="50">
        <v>16</v>
      </c>
      <c r="I281" s="50">
        <v>514400</v>
      </c>
      <c r="J281" s="101">
        <v>5500</v>
      </c>
      <c r="K281" s="9"/>
      <c r="L281" s="24">
        <v>354.0045861207206</v>
      </c>
      <c r="M281" s="25">
        <v>8.3306635006730883</v>
      </c>
      <c r="N281" s="26">
        <v>0.21291407405968865</v>
      </c>
      <c r="O281" s="26">
        <v>6.6930559017548911E-3</v>
      </c>
      <c r="P281" s="27">
        <v>0.19478999999999999</v>
      </c>
    </row>
    <row r="282" spans="1:16">
      <c r="A282" s="100" t="s">
        <v>118</v>
      </c>
      <c r="B282" s="11">
        <v>163</v>
      </c>
      <c r="C282" s="11">
        <v>7.4</v>
      </c>
      <c r="D282" s="29">
        <v>0.17143</v>
      </c>
      <c r="E282" s="50">
        <v>964</v>
      </c>
      <c r="F282" s="50">
        <v>33</v>
      </c>
      <c r="G282" s="50">
        <v>280</v>
      </c>
      <c r="H282" s="50">
        <v>21</v>
      </c>
      <c r="I282" s="50">
        <v>348500</v>
      </c>
      <c r="J282" s="101">
        <v>3800</v>
      </c>
      <c r="K282" s="9"/>
      <c r="L282" s="24">
        <v>317.40094124929948</v>
      </c>
      <c r="M282" s="25">
        <v>7.839760152971226</v>
      </c>
      <c r="N282" s="26">
        <v>0.28919043463135718</v>
      </c>
      <c r="O282" s="26">
        <v>1.1973055583158665E-2</v>
      </c>
      <c r="P282" s="27">
        <v>0.17143</v>
      </c>
    </row>
    <row r="283" spans="1:16">
      <c r="A283" s="100" t="s">
        <v>119</v>
      </c>
      <c r="B283" s="11">
        <v>163</v>
      </c>
      <c r="C283" s="11">
        <v>7.4</v>
      </c>
      <c r="D283" s="29">
        <v>3.4207E-3</v>
      </c>
      <c r="E283" s="29">
        <v>1022</v>
      </c>
      <c r="F283" s="29">
        <v>70</v>
      </c>
      <c r="G283" s="29">
        <v>575</v>
      </c>
      <c r="H283" s="29">
        <v>55</v>
      </c>
      <c r="I283" s="50">
        <v>155100</v>
      </c>
      <c r="J283" s="101">
        <v>1400</v>
      </c>
      <c r="K283" s="9"/>
      <c r="L283" s="24">
        <v>127.59245612076991</v>
      </c>
      <c r="M283" s="25">
        <v>5.1139397483057918</v>
      </c>
      <c r="N283" s="26">
        <v>0.56017003744814531</v>
      </c>
      <c r="O283" s="26">
        <v>3.3095214289026204E-2</v>
      </c>
      <c r="P283" s="27">
        <v>3.4207E-3</v>
      </c>
    </row>
    <row r="284" spans="1:16">
      <c r="A284" s="100" t="s">
        <v>120</v>
      </c>
      <c r="B284" s="11">
        <v>163</v>
      </c>
      <c r="C284" s="11">
        <v>7.4</v>
      </c>
      <c r="D284" s="29">
        <v>0.34234999999999999</v>
      </c>
      <c r="E284" s="29">
        <v>608</v>
      </c>
      <c r="F284" s="29">
        <v>24</v>
      </c>
      <c r="G284" s="29">
        <v>237</v>
      </c>
      <c r="H284" s="29">
        <v>16</v>
      </c>
      <c r="I284" s="50">
        <v>199400</v>
      </c>
      <c r="J284" s="101">
        <v>2200</v>
      </c>
      <c r="K284" s="9"/>
      <c r="L284" s="24">
        <v>269.65374881876363</v>
      </c>
      <c r="M284" s="25">
        <v>7.2839357417000041</v>
      </c>
      <c r="N284" s="26">
        <v>0.3881036197095683</v>
      </c>
      <c r="O284" s="26">
        <v>1.5242037940501156E-2</v>
      </c>
      <c r="P284" s="27">
        <v>0.34234999999999999</v>
      </c>
    </row>
    <row r="285" spans="1:16">
      <c r="A285" s="100" t="s">
        <v>121</v>
      </c>
      <c r="B285" s="11">
        <v>163</v>
      </c>
      <c r="C285" s="11">
        <v>7.4</v>
      </c>
      <c r="D285" s="29">
        <v>0.18973000000000001</v>
      </c>
      <c r="E285" s="29">
        <v>520</v>
      </c>
      <c r="F285" s="29">
        <v>27</v>
      </c>
      <c r="G285" s="29">
        <v>204</v>
      </c>
      <c r="H285" s="29">
        <v>19</v>
      </c>
      <c r="I285" s="50">
        <v>164230</v>
      </c>
      <c r="J285" s="101">
        <v>840</v>
      </c>
      <c r="K285" s="9"/>
      <c r="L285" s="24">
        <v>256.80526612144286</v>
      </c>
      <c r="M285" s="25">
        <v>8.3604462428107027</v>
      </c>
      <c r="N285" s="26">
        <v>0.39059776176417699</v>
      </c>
      <c r="O285" s="26">
        <v>2.0916433967555763E-2</v>
      </c>
      <c r="P285" s="27">
        <v>0.18973000000000001</v>
      </c>
    </row>
    <row r="286" spans="1:16">
      <c r="A286" s="100" t="s">
        <v>122</v>
      </c>
      <c r="B286" s="11">
        <v>163</v>
      </c>
      <c r="C286" s="11">
        <v>7.4</v>
      </c>
      <c r="D286" s="29">
        <v>0.25507999999999997</v>
      </c>
      <c r="E286" s="29">
        <v>784</v>
      </c>
      <c r="F286" s="29">
        <v>34</v>
      </c>
      <c r="G286" s="29">
        <v>299</v>
      </c>
      <c r="H286" s="29">
        <v>23</v>
      </c>
      <c r="I286" s="50">
        <v>299100</v>
      </c>
      <c r="J286" s="101">
        <v>4100</v>
      </c>
      <c r="K286" s="9"/>
      <c r="L286" s="24">
        <v>299.56174552751253</v>
      </c>
      <c r="M286" s="25">
        <v>8.2444514354182754</v>
      </c>
      <c r="N286" s="26">
        <v>0.37971526109877851</v>
      </c>
      <c r="O286" s="26">
        <v>1.6838894889155943E-2</v>
      </c>
      <c r="P286" s="27">
        <v>0.25507999999999997</v>
      </c>
    </row>
    <row r="287" spans="1:16">
      <c r="A287" s="100" t="s">
        <v>123</v>
      </c>
      <c r="B287" s="11">
        <v>163</v>
      </c>
      <c r="C287" s="11">
        <v>7.4</v>
      </c>
      <c r="D287" s="29">
        <v>0.10569000000000001</v>
      </c>
      <c r="E287" s="29">
        <v>612</v>
      </c>
      <c r="F287" s="29">
        <v>24</v>
      </c>
      <c r="G287" s="29">
        <v>248</v>
      </c>
      <c r="H287" s="29">
        <v>19</v>
      </c>
      <c r="I287" s="50">
        <v>222600</v>
      </c>
      <c r="J287" s="101">
        <v>1500</v>
      </c>
      <c r="K287" s="9"/>
      <c r="L287" s="24">
        <v>277.23158852860462</v>
      </c>
      <c r="M287" s="25">
        <v>7.8594304082569586</v>
      </c>
      <c r="N287" s="26">
        <v>0.4034625092681362</v>
      </c>
      <c r="O287" s="26">
        <v>1.7438268751645527E-2</v>
      </c>
      <c r="P287" s="27">
        <v>0.10569000000000001</v>
      </c>
    </row>
    <row r="288" spans="1:16">
      <c r="A288" s="100" t="s">
        <v>124</v>
      </c>
      <c r="B288" s="11">
        <v>163</v>
      </c>
      <c r="C288" s="11">
        <v>7.4</v>
      </c>
      <c r="D288" s="29">
        <v>1.4895E-2</v>
      </c>
      <c r="E288" s="29">
        <v>957</v>
      </c>
      <c r="F288" s="29">
        <v>37</v>
      </c>
      <c r="G288" s="29">
        <v>254</v>
      </c>
      <c r="H288" s="29">
        <v>26</v>
      </c>
      <c r="I288" s="50">
        <v>430500</v>
      </c>
      <c r="J288" s="101">
        <v>2600</v>
      </c>
      <c r="K288" s="9"/>
      <c r="L288" s="24">
        <v>343.56347163860931</v>
      </c>
      <c r="M288" s="25">
        <v>9.6297451956161311</v>
      </c>
      <c r="N288" s="26">
        <v>0.26425590782988351</v>
      </c>
      <c r="O288" s="26">
        <v>1.4520775388059093E-2</v>
      </c>
      <c r="P288" s="27">
        <v>1.4895E-2</v>
      </c>
    </row>
    <row r="289" spans="1:16">
      <c r="A289" s="100" t="s">
        <v>125</v>
      </c>
      <c r="B289" s="11">
        <v>163</v>
      </c>
      <c r="C289" s="11">
        <v>7.4</v>
      </c>
      <c r="D289" s="29">
        <v>0.20777999999999999</v>
      </c>
      <c r="E289" s="29">
        <v>941</v>
      </c>
      <c r="F289" s="29">
        <v>36</v>
      </c>
      <c r="G289" s="29">
        <v>295</v>
      </c>
      <c r="H289" s="29">
        <v>23</v>
      </c>
      <c r="I289" s="29">
        <v>375700</v>
      </c>
      <c r="J289" s="49">
        <v>5200</v>
      </c>
      <c r="K289" s="9"/>
      <c r="L289" s="24">
        <v>293.79881825503094</v>
      </c>
      <c r="M289" s="25">
        <v>7.6302091046863856</v>
      </c>
      <c r="N289" s="26">
        <v>0.31212986109179197</v>
      </c>
      <c r="O289" s="26">
        <v>1.3613036166969981E-2</v>
      </c>
      <c r="P289" s="27">
        <v>0.20777999999999999</v>
      </c>
    </row>
    <row r="290" spans="1:16">
      <c r="A290" s="100" t="s">
        <v>126</v>
      </c>
      <c r="B290" s="11">
        <v>163</v>
      </c>
      <c r="C290" s="11">
        <v>7.4</v>
      </c>
      <c r="D290" s="29">
        <v>0.58513000000000004</v>
      </c>
      <c r="E290" s="29">
        <v>540</v>
      </c>
      <c r="F290" s="29">
        <v>25</v>
      </c>
      <c r="G290" s="29">
        <v>205</v>
      </c>
      <c r="H290" s="29">
        <v>18</v>
      </c>
      <c r="I290" s="50">
        <v>213000</v>
      </c>
      <c r="J290" s="101">
        <v>1300</v>
      </c>
      <c r="K290" s="9"/>
      <c r="L290" s="24">
        <v>286.53265523198036</v>
      </c>
      <c r="M290" s="25">
        <v>8.9194964629565874</v>
      </c>
      <c r="N290" s="26">
        <v>0.37797495827942329</v>
      </c>
      <c r="O290" s="26">
        <v>1.8841492820029022E-2</v>
      </c>
      <c r="P290" s="27">
        <v>0.58513000000000004</v>
      </c>
    </row>
    <row r="291" spans="1:16">
      <c r="A291" s="100" t="s">
        <v>127</v>
      </c>
      <c r="B291" s="11">
        <v>163</v>
      </c>
      <c r="C291" s="11">
        <v>7.4</v>
      </c>
      <c r="D291" s="29">
        <v>0.36382999999999999</v>
      </c>
      <c r="E291" s="29">
        <v>722</v>
      </c>
      <c r="F291" s="29">
        <v>39</v>
      </c>
      <c r="G291" s="29">
        <v>335</v>
      </c>
      <c r="H291" s="29">
        <v>22</v>
      </c>
      <c r="I291" s="50">
        <v>191000</v>
      </c>
      <c r="J291" s="101">
        <v>1200</v>
      </c>
      <c r="K291" s="9"/>
      <c r="L291" s="24">
        <v>190.27675743905033</v>
      </c>
      <c r="M291" s="25">
        <v>6.3399135363819363</v>
      </c>
      <c r="N291" s="26">
        <v>0.4619665559945117</v>
      </c>
      <c r="O291" s="26">
        <v>1.9727114972310739E-2</v>
      </c>
      <c r="P291" s="27">
        <v>0.36382999999999999</v>
      </c>
    </row>
    <row r="292" spans="1:16">
      <c r="A292" s="100" t="s">
        <v>128</v>
      </c>
      <c r="B292" s="11">
        <v>163</v>
      </c>
      <c r="C292" s="11">
        <v>7.4</v>
      </c>
      <c r="D292" s="29">
        <v>0.28686</v>
      </c>
      <c r="E292" s="29">
        <v>1019</v>
      </c>
      <c r="F292" s="29">
        <v>42</v>
      </c>
      <c r="G292" s="29">
        <v>356</v>
      </c>
      <c r="H292" s="29">
        <v>23</v>
      </c>
      <c r="I292" s="50">
        <v>399500</v>
      </c>
      <c r="J292" s="101">
        <v>5400</v>
      </c>
      <c r="K292" s="9"/>
      <c r="L292" s="24">
        <v>282.65910678088972</v>
      </c>
      <c r="M292" s="25">
        <v>7.4940558275263482</v>
      </c>
      <c r="N292" s="26">
        <v>0.34783937375062274</v>
      </c>
      <c r="O292" s="26">
        <v>1.3386613467227429E-2</v>
      </c>
      <c r="P292" s="27">
        <v>0.28686</v>
      </c>
    </row>
    <row r="293" spans="1:16">
      <c r="A293" s="100"/>
      <c r="B293" s="11"/>
      <c r="C293" s="11"/>
      <c r="D293" s="29"/>
      <c r="E293" s="29"/>
      <c r="F293" s="29"/>
      <c r="G293" s="29"/>
      <c r="H293" s="29"/>
      <c r="I293" s="50"/>
      <c r="J293" s="101"/>
      <c r="K293" s="9"/>
      <c r="L293" s="24"/>
      <c r="M293" s="25"/>
      <c r="N293" s="26"/>
      <c r="O293" s="26"/>
      <c r="P293" s="27"/>
    </row>
    <row r="294" spans="1:16">
      <c r="A294" s="100" t="s">
        <v>300</v>
      </c>
      <c r="B294" s="11">
        <v>163</v>
      </c>
      <c r="C294" s="11">
        <v>7.4</v>
      </c>
      <c r="D294" s="29">
        <v>7.0573999999999998E-2</v>
      </c>
      <c r="E294" s="29">
        <v>221300</v>
      </c>
      <c r="F294" s="29">
        <v>3000</v>
      </c>
      <c r="G294" s="29">
        <v>168600</v>
      </c>
      <c r="H294" s="29">
        <v>2300</v>
      </c>
      <c r="I294" s="50">
        <v>127600</v>
      </c>
      <c r="J294" s="101">
        <v>2200</v>
      </c>
      <c r="K294" s="9"/>
      <c r="L294" s="24">
        <v>0.50660929606007443</v>
      </c>
      <c r="M294" s="25">
        <v>1.0342038719114261E-2</v>
      </c>
      <c r="N294" s="26">
        <v>0.75854104022994528</v>
      </c>
      <c r="O294" s="26">
        <v>7.3260605422047981E-3</v>
      </c>
      <c r="P294" s="27">
        <v>7.0573999999999998E-2</v>
      </c>
    </row>
    <row r="295" spans="1:16">
      <c r="A295" s="100" t="s">
        <v>301</v>
      </c>
      <c r="B295" s="11">
        <v>163</v>
      </c>
      <c r="C295" s="11">
        <v>7.4</v>
      </c>
      <c r="D295" s="29">
        <v>9.7254999999999994E-2</v>
      </c>
      <c r="E295" s="29">
        <v>205500</v>
      </c>
      <c r="F295" s="29">
        <v>1600</v>
      </c>
      <c r="G295" s="29">
        <v>157500</v>
      </c>
      <c r="H295" s="29">
        <v>1300</v>
      </c>
      <c r="I295" s="50">
        <v>81320</v>
      </c>
      <c r="J295" s="101">
        <v>640</v>
      </c>
      <c r="K295" s="9"/>
      <c r="L295" s="24">
        <v>0.34342754146792359</v>
      </c>
      <c r="M295" s="25">
        <v>7.1780397983729396E-3</v>
      </c>
      <c r="N295" s="26">
        <v>0.76308278919150074</v>
      </c>
      <c r="O295" s="26">
        <v>4.3481954573158562E-3</v>
      </c>
      <c r="P295" s="27">
        <v>9.7254999999999994E-2</v>
      </c>
    </row>
    <row r="296" spans="1:16">
      <c r="A296" s="100" t="s">
        <v>302</v>
      </c>
      <c r="B296" s="11">
        <v>163</v>
      </c>
      <c r="C296" s="11">
        <v>7.4</v>
      </c>
      <c r="D296" s="29">
        <v>0.28881000000000001</v>
      </c>
      <c r="E296" s="29">
        <v>28570</v>
      </c>
      <c r="F296" s="29">
        <v>190</v>
      </c>
      <c r="G296" s="29">
        <v>21390</v>
      </c>
      <c r="H296" s="29">
        <v>150</v>
      </c>
      <c r="I296" s="50">
        <v>435500</v>
      </c>
      <c r="J296" s="101">
        <v>4200</v>
      </c>
      <c r="K296" s="9"/>
      <c r="L296" s="24">
        <v>13.09902377670868</v>
      </c>
      <c r="M296" s="25">
        <v>0.27322666881824109</v>
      </c>
      <c r="N296" s="26">
        <v>0.74542417051867582</v>
      </c>
      <c r="O296" s="26">
        <v>3.6178688649776787E-3</v>
      </c>
      <c r="P296" s="27">
        <v>0.28881000000000001</v>
      </c>
    </row>
    <row r="297" spans="1:16">
      <c r="A297" s="100" t="s">
        <v>303</v>
      </c>
      <c r="B297" s="11">
        <v>163</v>
      </c>
      <c r="C297" s="11">
        <v>7.4</v>
      </c>
      <c r="D297" s="29">
        <v>-2.1404999999999999E-5</v>
      </c>
      <c r="E297" s="29">
        <v>135300</v>
      </c>
      <c r="F297" s="29">
        <v>3700</v>
      </c>
      <c r="G297" s="29">
        <v>103100</v>
      </c>
      <c r="H297" s="29">
        <v>2800</v>
      </c>
      <c r="I297" s="50">
        <v>339700</v>
      </c>
      <c r="J297" s="101">
        <v>3100</v>
      </c>
      <c r="K297" s="9"/>
      <c r="L297" s="24">
        <v>2.1761357499785858</v>
      </c>
      <c r="M297" s="25">
        <v>5.8101128807462668E-2</v>
      </c>
      <c r="N297" s="26">
        <v>0.75868901365524166</v>
      </c>
      <c r="O297" s="26">
        <v>1.4684281931228583E-2</v>
      </c>
      <c r="P297" s="27">
        <v>-2.1404999999999999E-5</v>
      </c>
    </row>
    <row r="298" spans="1:16">
      <c r="A298" s="100" t="s">
        <v>304</v>
      </c>
      <c r="B298" s="11">
        <v>163</v>
      </c>
      <c r="C298" s="11">
        <v>7.4</v>
      </c>
      <c r="D298" s="29">
        <v>7.0872000000000004E-2</v>
      </c>
      <c r="E298" s="29">
        <v>76900</v>
      </c>
      <c r="F298" s="29">
        <v>2900</v>
      </c>
      <c r="G298" s="29">
        <v>58200</v>
      </c>
      <c r="H298" s="29">
        <v>2200</v>
      </c>
      <c r="I298" s="29">
        <v>378900</v>
      </c>
      <c r="J298" s="49">
        <v>2300</v>
      </c>
      <c r="K298" s="9"/>
      <c r="L298" s="24">
        <v>4.2753158152820934</v>
      </c>
      <c r="M298" s="25">
        <v>0.12483967208150865</v>
      </c>
      <c r="N298" s="26">
        <v>0.75352830656257508</v>
      </c>
      <c r="O298" s="26">
        <v>2.0205422335266218E-2</v>
      </c>
      <c r="P298" s="27">
        <v>7.0872000000000004E-2</v>
      </c>
    </row>
    <row r="299" spans="1:16">
      <c r="A299" s="100" t="s">
        <v>305</v>
      </c>
      <c r="B299" s="11">
        <v>163</v>
      </c>
      <c r="C299" s="11">
        <v>7.4</v>
      </c>
      <c r="D299" s="29">
        <v>0.15690999999999999</v>
      </c>
      <c r="E299" s="29">
        <v>88900</v>
      </c>
      <c r="F299" s="29">
        <v>1600</v>
      </c>
      <c r="G299" s="29">
        <v>67800</v>
      </c>
      <c r="H299" s="29">
        <v>1200</v>
      </c>
      <c r="I299" s="50">
        <v>96000</v>
      </c>
      <c r="J299" s="101">
        <v>830</v>
      </c>
      <c r="K299" s="9"/>
      <c r="L299" s="24">
        <v>0.94517523021265282</v>
      </c>
      <c r="M299" s="25">
        <v>2.0370458993693587E-2</v>
      </c>
      <c r="N299" s="26">
        <v>0.75933052607897311</v>
      </c>
      <c r="O299" s="26">
        <v>9.6256090216678483E-3</v>
      </c>
      <c r="P299" s="27">
        <v>0.15690999999999999</v>
      </c>
    </row>
    <row r="300" spans="1:16">
      <c r="A300" s="100" t="s">
        <v>306</v>
      </c>
      <c r="B300" s="11">
        <v>163</v>
      </c>
      <c r="C300" s="11">
        <v>7.4</v>
      </c>
      <c r="D300" s="29">
        <v>0.11126</v>
      </c>
      <c r="E300" s="50">
        <v>55300</v>
      </c>
      <c r="F300" s="50">
        <v>1100</v>
      </c>
      <c r="G300" s="29">
        <v>42160</v>
      </c>
      <c r="H300" s="29">
        <v>870</v>
      </c>
      <c r="I300" s="50">
        <v>169900</v>
      </c>
      <c r="J300" s="101">
        <v>1300</v>
      </c>
      <c r="K300" s="9"/>
      <c r="L300" s="24">
        <v>2.6843960994201992</v>
      </c>
      <c r="M300" s="25">
        <v>6.3762601357826409E-2</v>
      </c>
      <c r="N300" s="26">
        <v>0.75906400477860569</v>
      </c>
      <c r="O300" s="26">
        <v>1.0925718537746196E-2</v>
      </c>
      <c r="P300" s="27">
        <v>0.11126</v>
      </c>
    </row>
    <row r="301" spans="1:16">
      <c r="A301" s="100" t="s">
        <v>307</v>
      </c>
      <c r="B301" s="11">
        <v>163</v>
      </c>
      <c r="C301" s="11">
        <v>7.4</v>
      </c>
      <c r="D301" s="29">
        <v>-7.5643000000000002E-2</v>
      </c>
      <c r="E301" s="50">
        <v>281400</v>
      </c>
      <c r="F301" s="50">
        <v>5000</v>
      </c>
      <c r="G301" s="50">
        <v>215800</v>
      </c>
      <c r="H301" s="50">
        <v>3800</v>
      </c>
      <c r="I301" s="50">
        <v>76400</v>
      </c>
      <c r="J301" s="101">
        <v>2500</v>
      </c>
      <c r="K301" s="9"/>
      <c r="L301" s="24">
        <v>0.23317841020861094</v>
      </c>
      <c r="M301" s="25">
        <v>7.5999338273815007E-3</v>
      </c>
      <c r="N301" s="26">
        <v>0.76353732796328044</v>
      </c>
      <c r="O301" s="26">
        <v>9.592022758042636E-3</v>
      </c>
      <c r="P301" s="27">
        <v>-7.5643000000000002E-2</v>
      </c>
    </row>
    <row r="302" spans="1:16">
      <c r="A302" s="100" t="s">
        <v>308</v>
      </c>
      <c r="B302" s="11">
        <v>163</v>
      </c>
      <c r="C302" s="11">
        <v>7.4</v>
      </c>
      <c r="D302" s="29">
        <v>2.0851999999999999E-2</v>
      </c>
      <c r="E302" s="29">
        <v>205600</v>
      </c>
      <c r="F302" s="29">
        <v>4100</v>
      </c>
      <c r="G302" s="29">
        <v>157600</v>
      </c>
      <c r="H302" s="29">
        <v>3300</v>
      </c>
      <c r="I302" s="50">
        <v>108200</v>
      </c>
      <c r="J302" s="101">
        <v>1800</v>
      </c>
      <c r="K302" s="9"/>
      <c r="L302" s="24">
        <v>0.45174511847203469</v>
      </c>
      <c r="M302" s="25">
        <v>1.2294095736379325E-2</v>
      </c>
      <c r="N302" s="26">
        <v>0.76319590133368231</v>
      </c>
      <c r="O302" s="26">
        <v>1.1082452630950626E-2</v>
      </c>
      <c r="P302" s="27">
        <v>2.0851999999999999E-2</v>
      </c>
    </row>
    <row r="303" spans="1:16">
      <c r="A303" s="100" t="s">
        <v>309</v>
      </c>
      <c r="B303" s="11">
        <v>163</v>
      </c>
      <c r="C303" s="11">
        <v>7.4</v>
      </c>
      <c r="D303" s="29">
        <v>0.14047000000000001</v>
      </c>
      <c r="E303" s="29">
        <v>144800</v>
      </c>
      <c r="F303" s="29">
        <v>4500</v>
      </c>
      <c r="G303" s="29">
        <v>111500</v>
      </c>
      <c r="H303" s="29">
        <v>3400</v>
      </c>
      <c r="I303" s="29">
        <v>130600</v>
      </c>
      <c r="J303" s="49">
        <v>2800</v>
      </c>
      <c r="K303" s="9"/>
      <c r="L303" s="24">
        <v>0.77866057774432618</v>
      </c>
      <c r="M303" s="25">
        <v>2.4588992763756458E-2</v>
      </c>
      <c r="N303" s="26">
        <v>0.76667134611252119</v>
      </c>
      <c r="O303" s="26">
        <v>1.6763102100060615E-2</v>
      </c>
      <c r="P303" s="27">
        <v>0.14047000000000001</v>
      </c>
    </row>
    <row r="304" spans="1:16">
      <c r="A304" s="100" t="s">
        <v>310</v>
      </c>
      <c r="B304" s="11">
        <v>163</v>
      </c>
      <c r="C304" s="11">
        <v>7.4</v>
      </c>
      <c r="D304" s="29">
        <v>-0.18862999999999999</v>
      </c>
      <c r="E304" s="29">
        <v>84100</v>
      </c>
      <c r="F304" s="29">
        <v>4200</v>
      </c>
      <c r="G304" s="29">
        <v>64700</v>
      </c>
      <c r="H304" s="29">
        <v>3400</v>
      </c>
      <c r="I304" s="50">
        <v>148300</v>
      </c>
      <c r="J304" s="101">
        <v>2500</v>
      </c>
      <c r="K304" s="9"/>
      <c r="L304" s="24">
        <v>1.5257352766736272</v>
      </c>
      <c r="M304" s="25">
        <v>5.6249725049907905E-2</v>
      </c>
      <c r="N304" s="26">
        <v>0.76596903177787712</v>
      </c>
      <c r="O304" s="26">
        <v>2.7886167102706898E-2</v>
      </c>
      <c r="P304" s="27">
        <v>-0.18862999999999999</v>
      </c>
    </row>
    <row r="305" spans="1:16">
      <c r="A305" s="100" t="s">
        <v>311</v>
      </c>
      <c r="B305" s="11">
        <v>163</v>
      </c>
      <c r="C305" s="11">
        <v>7.4</v>
      </c>
      <c r="D305" s="29">
        <v>0.18664</v>
      </c>
      <c r="E305" s="29">
        <v>37190</v>
      </c>
      <c r="F305" s="29">
        <v>580</v>
      </c>
      <c r="G305" s="29">
        <v>28180</v>
      </c>
      <c r="H305" s="29">
        <v>450</v>
      </c>
      <c r="I305" s="29">
        <v>195900</v>
      </c>
      <c r="J305" s="49">
        <v>1400</v>
      </c>
      <c r="K305" s="9"/>
      <c r="L305" s="24">
        <v>4.5340895697493018</v>
      </c>
      <c r="M305" s="25">
        <v>0.10252143816275161</v>
      </c>
      <c r="N305" s="26">
        <v>0.75442789303833846</v>
      </c>
      <c r="O305" s="26">
        <v>8.4566272584762243E-3</v>
      </c>
      <c r="P305" s="27">
        <v>0.18664</v>
      </c>
    </row>
    <row r="306" spans="1:16">
      <c r="A306" s="100" t="s">
        <v>312</v>
      </c>
      <c r="B306" s="11">
        <v>163</v>
      </c>
      <c r="C306" s="11">
        <v>7.4</v>
      </c>
      <c r="D306" s="29">
        <v>0.37924999999999998</v>
      </c>
      <c r="E306" s="29">
        <v>44480</v>
      </c>
      <c r="F306" s="29">
        <v>280</v>
      </c>
      <c r="G306" s="29">
        <v>33950</v>
      </c>
      <c r="H306" s="29">
        <v>220</v>
      </c>
      <c r="I306" s="50">
        <v>186900</v>
      </c>
      <c r="J306" s="101">
        <v>1700</v>
      </c>
      <c r="K306" s="9"/>
      <c r="L306" s="24">
        <v>3.6182016825107923</v>
      </c>
      <c r="M306" s="25">
        <v>7.4088316167195523E-2</v>
      </c>
      <c r="N306" s="26">
        <v>0.75993758884636198</v>
      </c>
      <c r="O306" s="26">
        <v>3.4477780976518422E-3</v>
      </c>
      <c r="P306" s="27">
        <v>0.37924999999999998</v>
      </c>
    </row>
    <row r="307" spans="1:16">
      <c r="A307" s="100" t="s">
        <v>313</v>
      </c>
      <c r="B307" s="11">
        <v>163</v>
      </c>
      <c r="C307" s="11">
        <v>7.4</v>
      </c>
      <c r="D307" s="29">
        <v>3.4965000000000003E-2</v>
      </c>
      <c r="E307" s="29">
        <v>470000</v>
      </c>
      <c r="F307" s="29">
        <v>1600</v>
      </c>
      <c r="G307" s="29">
        <v>361300</v>
      </c>
      <c r="H307" s="29">
        <v>1200</v>
      </c>
      <c r="I307" s="29">
        <v>40500</v>
      </c>
      <c r="J307" s="49">
        <v>1700</v>
      </c>
      <c r="K307" s="9"/>
      <c r="L307" s="24">
        <v>7.0400675889455422E-2</v>
      </c>
      <c r="M307" s="25">
        <v>2.1243689158252396E-3</v>
      </c>
      <c r="N307" s="26">
        <v>0.76537281069260032</v>
      </c>
      <c r="O307" s="26">
        <v>1.828053149409562E-3</v>
      </c>
      <c r="P307" s="27">
        <v>3.4965000000000003E-2</v>
      </c>
    </row>
    <row r="308" spans="1:16">
      <c r="A308" s="100" t="s">
        <v>314</v>
      </c>
      <c r="B308" s="11">
        <v>163</v>
      </c>
      <c r="C308" s="11">
        <v>7.4</v>
      </c>
      <c r="D308" s="29">
        <v>0.13664000000000001</v>
      </c>
      <c r="E308" s="29">
        <v>75010</v>
      </c>
      <c r="F308" s="29">
        <v>940</v>
      </c>
      <c r="G308" s="29">
        <v>56780</v>
      </c>
      <c r="H308" s="29">
        <v>730</v>
      </c>
      <c r="I308" s="29">
        <v>699000</v>
      </c>
      <c r="J308" s="49">
        <v>12000</v>
      </c>
      <c r="K308" s="9"/>
      <c r="L308" s="24">
        <v>7.9622326802568049</v>
      </c>
      <c r="M308" s="25">
        <v>0.19694470789832888</v>
      </c>
      <c r="N308" s="26">
        <v>0.75366639185000073</v>
      </c>
      <c r="O308" s="26">
        <v>6.7951721356998684E-3</v>
      </c>
      <c r="P308" s="27">
        <v>0.13664000000000001</v>
      </c>
    </row>
    <row r="309" spans="1:16">
      <c r="A309" s="100" t="s">
        <v>315</v>
      </c>
      <c r="B309" s="11">
        <v>163</v>
      </c>
      <c r="C309" s="11">
        <v>7.4</v>
      </c>
      <c r="D309" s="29">
        <v>0.12393</v>
      </c>
      <c r="E309" s="29">
        <v>93000</v>
      </c>
      <c r="F309" s="29">
        <v>1200</v>
      </c>
      <c r="G309" s="29">
        <v>70240</v>
      </c>
      <c r="H309" s="29">
        <v>910</v>
      </c>
      <c r="I309" s="29">
        <v>471000</v>
      </c>
      <c r="J309" s="49">
        <v>13000</v>
      </c>
      <c r="K309" s="9"/>
      <c r="L309" s="24">
        <v>4.267031084714147</v>
      </c>
      <c r="M309" s="25">
        <v>0.12438245073077042</v>
      </c>
      <c r="N309" s="26">
        <v>0.75197686743011871</v>
      </c>
      <c r="O309" s="26">
        <v>6.9050357310337191E-3</v>
      </c>
      <c r="P309" s="27">
        <v>0.12393</v>
      </c>
    </row>
    <row r="310" spans="1:16">
      <c r="A310" s="100" t="s">
        <v>316</v>
      </c>
      <c r="B310" s="11">
        <v>163</v>
      </c>
      <c r="C310" s="11">
        <v>7.4</v>
      </c>
      <c r="D310" s="29">
        <v>0.18421000000000001</v>
      </c>
      <c r="E310" s="29">
        <v>27800</v>
      </c>
      <c r="F310" s="29">
        <v>200</v>
      </c>
      <c r="G310" s="29">
        <v>20960</v>
      </c>
      <c r="H310" s="29">
        <v>170</v>
      </c>
      <c r="I310" s="29">
        <v>183700</v>
      </c>
      <c r="J310" s="49">
        <v>1000</v>
      </c>
      <c r="K310" s="9"/>
      <c r="L310" s="24">
        <v>5.6881615329428605</v>
      </c>
      <c r="M310" s="25">
        <v>0.11857547223260308</v>
      </c>
      <c r="N310" s="26">
        <v>0.75067060322685109</v>
      </c>
      <c r="O310" s="26">
        <v>4.0870511010734304E-3</v>
      </c>
      <c r="P310" s="27">
        <v>0.18421000000000001</v>
      </c>
    </row>
    <row r="311" spans="1:16">
      <c r="A311" s="100" t="s">
        <v>317</v>
      </c>
      <c r="B311" s="11">
        <v>163</v>
      </c>
      <c r="C311" s="11">
        <v>7.4</v>
      </c>
      <c r="D311" s="29">
        <v>0.38390000000000002</v>
      </c>
      <c r="E311" s="29">
        <v>25850</v>
      </c>
      <c r="F311" s="29">
        <v>170</v>
      </c>
      <c r="G311" s="29">
        <v>19760</v>
      </c>
      <c r="H311" s="29">
        <v>140</v>
      </c>
      <c r="I311" s="50">
        <v>253900</v>
      </c>
      <c r="J311" s="101">
        <v>2600</v>
      </c>
      <c r="K311" s="9"/>
      <c r="L311" s="24">
        <v>8.4701881857196284</v>
      </c>
      <c r="M311" s="25">
        <v>0.17514795205040523</v>
      </c>
      <c r="N311" s="26">
        <v>0.76107826481573015</v>
      </c>
      <c r="O311" s="26">
        <v>3.6946908186157252E-3</v>
      </c>
      <c r="P311" s="27">
        <v>0.38390000000000002</v>
      </c>
    </row>
    <row r="312" spans="1:16">
      <c r="A312" s="100" t="s">
        <v>318</v>
      </c>
      <c r="B312" s="11">
        <v>163</v>
      </c>
      <c r="C312" s="11">
        <v>7.4</v>
      </c>
      <c r="D312" s="29">
        <v>0.214</v>
      </c>
      <c r="E312" s="29">
        <v>48380</v>
      </c>
      <c r="F312" s="29">
        <v>560</v>
      </c>
      <c r="G312" s="29">
        <v>36960</v>
      </c>
      <c r="H312" s="29">
        <v>450</v>
      </c>
      <c r="I312" s="29">
        <v>170400</v>
      </c>
      <c r="J312" s="49">
        <v>1400</v>
      </c>
      <c r="K312" s="9"/>
      <c r="L312" s="24">
        <v>3.024047141429425</v>
      </c>
      <c r="M312" s="25">
        <v>6.303485654924125E-2</v>
      </c>
      <c r="N312" s="26">
        <v>0.76062224939997802</v>
      </c>
      <c r="O312" s="26">
        <v>6.4169683824068947E-3</v>
      </c>
      <c r="P312" s="27">
        <v>0.214</v>
      </c>
    </row>
    <row r="313" spans="1:16">
      <c r="A313" s="100" t="s">
        <v>319</v>
      </c>
      <c r="B313" s="11">
        <v>163</v>
      </c>
      <c r="C313" s="11">
        <v>7.4</v>
      </c>
      <c r="D313" s="29">
        <v>0.33126</v>
      </c>
      <c r="E313" s="29">
        <v>22930</v>
      </c>
      <c r="F313" s="29">
        <v>220</v>
      </c>
      <c r="G313" s="29">
        <v>17150</v>
      </c>
      <c r="H313" s="29">
        <v>170</v>
      </c>
      <c r="I313" s="50">
        <v>364700</v>
      </c>
      <c r="J313" s="101">
        <v>1800</v>
      </c>
      <c r="K313" s="9"/>
      <c r="L313" s="24">
        <v>13.607212233050047</v>
      </c>
      <c r="M313" s="25">
        <v>0.2851675911875326</v>
      </c>
      <c r="N313" s="26">
        <v>0.74466852214603063</v>
      </c>
      <c r="O313" s="26">
        <v>5.1589614637548246E-3</v>
      </c>
      <c r="P313" s="27">
        <v>0.33126</v>
      </c>
    </row>
    <row r="314" spans="1:16">
      <c r="A314" s="100" t="s">
        <v>320</v>
      </c>
      <c r="B314" s="11">
        <v>163</v>
      </c>
      <c r="C314" s="11">
        <v>7.4</v>
      </c>
      <c r="D314" s="29">
        <v>0.24415000000000001</v>
      </c>
      <c r="E314" s="29">
        <v>159000</v>
      </c>
      <c r="F314" s="29">
        <v>1200</v>
      </c>
      <c r="G314" s="29">
        <v>122250</v>
      </c>
      <c r="H314" s="29">
        <v>920</v>
      </c>
      <c r="I314" s="50">
        <v>153600</v>
      </c>
      <c r="J314" s="101">
        <v>1100</v>
      </c>
      <c r="K314" s="9"/>
      <c r="L314" s="24">
        <v>0.82241642802744108</v>
      </c>
      <c r="M314" s="25">
        <v>1.6825048155920792E-2</v>
      </c>
      <c r="N314" s="26">
        <v>0.76551670105280345</v>
      </c>
      <c r="O314" s="26">
        <v>4.0973133503914051E-3</v>
      </c>
      <c r="P314" s="27">
        <v>0.24415000000000001</v>
      </c>
    </row>
    <row r="315" spans="1:16">
      <c r="A315" s="100" t="s">
        <v>321</v>
      </c>
      <c r="B315" s="11">
        <v>163</v>
      </c>
      <c r="C315" s="11">
        <v>7.4</v>
      </c>
      <c r="D315" s="29">
        <v>8.7803000000000006E-2</v>
      </c>
      <c r="E315" s="50">
        <v>148500</v>
      </c>
      <c r="F315" s="50">
        <v>2400</v>
      </c>
      <c r="G315" s="50">
        <v>113200</v>
      </c>
      <c r="H315" s="50">
        <v>1800</v>
      </c>
      <c r="I315" s="29">
        <v>77270</v>
      </c>
      <c r="J315" s="49">
        <v>600</v>
      </c>
      <c r="K315" s="9"/>
      <c r="L315" s="24">
        <v>0.4484786289366357</v>
      </c>
      <c r="M315" s="25">
        <v>9.8390168995377367E-3</v>
      </c>
      <c r="N315" s="26">
        <v>0.75896701156950264</v>
      </c>
      <c r="O315" s="26">
        <v>8.6414991000929725E-3</v>
      </c>
      <c r="P315" s="27">
        <v>8.7803000000000006E-2</v>
      </c>
    </row>
    <row r="316" spans="1:16">
      <c r="A316" s="100" t="s">
        <v>322</v>
      </c>
      <c r="B316" s="11">
        <v>163</v>
      </c>
      <c r="C316" s="11">
        <v>7.4</v>
      </c>
      <c r="D316" s="29">
        <v>1.1287E-2</v>
      </c>
      <c r="E316" s="29">
        <v>190700</v>
      </c>
      <c r="F316" s="29">
        <v>4500</v>
      </c>
      <c r="G316" s="29">
        <v>146100</v>
      </c>
      <c r="H316" s="29">
        <v>3400</v>
      </c>
      <c r="I316" s="50">
        <v>146800</v>
      </c>
      <c r="J316" s="101">
        <v>1300</v>
      </c>
      <c r="K316" s="9"/>
      <c r="L316" s="24">
        <v>0.64742724427330545</v>
      </c>
      <c r="M316" s="25">
        <v>1.6624067336985862E-2</v>
      </c>
      <c r="N316" s="26">
        <v>0.7627855361760093</v>
      </c>
      <c r="O316" s="26">
        <v>1.2695527132598099E-2</v>
      </c>
      <c r="P316" s="27">
        <v>1.1287E-2</v>
      </c>
    </row>
    <row r="317" spans="1:16">
      <c r="A317" s="100" t="s">
        <v>323</v>
      </c>
      <c r="B317" s="11">
        <v>163</v>
      </c>
      <c r="C317" s="11">
        <v>7.4</v>
      </c>
      <c r="D317" s="29">
        <v>6.4171000000000006E-2</v>
      </c>
      <c r="E317" s="29">
        <v>147700</v>
      </c>
      <c r="F317" s="29">
        <v>2900</v>
      </c>
      <c r="G317" s="29">
        <v>113400</v>
      </c>
      <c r="H317" s="29">
        <v>2200</v>
      </c>
      <c r="I317" s="50">
        <v>57270</v>
      </c>
      <c r="J317" s="101">
        <v>470</v>
      </c>
      <c r="K317" s="9"/>
      <c r="L317" s="24">
        <v>0.33295294239894824</v>
      </c>
      <c r="M317" s="25">
        <v>7.5728707974550358E-3</v>
      </c>
      <c r="N317" s="26">
        <v>0.76442606288946835</v>
      </c>
      <c r="O317" s="26">
        <v>1.0596116831483227E-2</v>
      </c>
      <c r="P317" s="27">
        <v>6.4171000000000006E-2</v>
      </c>
    </row>
    <row r="318" spans="1:16">
      <c r="A318" s="100" t="s">
        <v>324</v>
      </c>
      <c r="B318" s="11">
        <v>163</v>
      </c>
      <c r="C318" s="11">
        <v>7.4</v>
      </c>
      <c r="D318" s="29">
        <v>-0.11903</v>
      </c>
      <c r="E318" s="29">
        <v>55000</v>
      </c>
      <c r="F318" s="29">
        <v>1100</v>
      </c>
      <c r="G318" s="29">
        <v>42000</v>
      </c>
      <c r="H318" s="29">
        <v>1200</v>
      </c>
      <c r="I318" s="50">
        <v>367700</v>
      </c>
      <c r="J318" s="101">
        <v>5400</v>
      </c>
      <c r="K318" s="9"/>
      <c r="L318" s="24">
        <v>5.6897554239022599</v>
      </c>
      <c r="M318" s="25">
        <v>0.1241413930480781</v>
      </c>
      <c r="N318" s="26">
        <v>0.76030794268534996</v>
      </c>
      <c r="O318" s="26">
        <v>1.3316242489891314E-2</v>
      </c>
      <c r="P318" s="27">
        <v>-0.11903</v>
      </c>
    </row>
    <row r="319" spans="1:16">
      <c r="A319" s="100" t="s">
        <v>325</v>
      </c>
      <c r="B319" s="11">
        <v>163</v>
      </c>
      <c r="C319" s="11">
        <v>7.4</v>
      </c>
      <c r="D319" s="29">
        <v>0.22863</v>
      </c>
      <c r="E319" s="29">
        <v>205000</v>
      </c>
      <c r="F319" s="29">
        <v>6200</v>
      </c>
      <c r="G319" s="29">
        <v>159200</v>
      </c>
      <c r="H319" s="29">
        <v>4300</v>
      </c>
      <c r="I319" s="29">
        <v>110800</v>
      </c>
      <c r="J319" s="49">
        <v>4600</v>
      </c>
      <c r="K319" s="9"/>
      <c r="L319" s="24">
        <v>0.44683943119651259</v>
      </c>
      <c r="M319" s="25">
        <v>1.7675510199633072E-2</v>
      </c>
      <c r="N319" s="26">
        <v>0.77320050477966595</v>
      </c>
      <c r="O319" s="26">
        <v>1.574495205033247E-2</v>
      </c>
      <c r="P319" s="27">
        <v>0.22863</v>
      </c>
    </row>
    <row r="320" spans="1:16">
      <c r="A320" s="100" t="s">
        <v>326</v>
      </c>
      <c r="B320" s="11">
        <v>163</v>
      </c>
      <c r="C320" s="11">
        <v>7.4</v>
      </c>
      <c r="D320" s="29">
        <v>0.20158000000000001</v>
      </c>
      <c r="E320" s="29">
        <v>87400</v>
      </c>
      <c r="F320" s="29">
        <v>2900</v>
      </c>
      <c r="G320" s="29">
        <v>66500</v>
      </c>
      <c r="H320" s="29">
        <v>2100</v>
      </c>
      <c r="I320" s="50">
        <v>213300</v>
      </c>
      <c r="J320" s="101">
        <v>2700</v>
      </c>
      <c r="K320" s="9"/>
      <c r="L320" s="24">
        <v>2.0743786113558595</v>
      </c>
      <c r="M320" s="25">
        <v>6.1749358889485795E-2</v>
      </c>
      <c r="N320" s="26">
        <v>0.75755320376257695</v>
      </c>
      <c r="O320" s="26">
        <v>1.7426213557286276E-2</v>
      </c>
      <c r="P320" s="27">
        <v>0.20158000000000001</v>
      </c>
    </row>
    <row r="321" spans="1:16">
      <c r="A321" s="100" t="s">
        <v>327</v>
      </c>
      <c r="B321" s="11">
        <v>163</v>
      </c>
      <c r="C321" s="11">
        <v>7.4</v>
      </c>
      <c r="D321" s="29">
        <v>1.2739E-2</v>
      </c>
      <c r="E321" s="29">
        <v>39830</v>
      </c>
      <c r="F321" s="29">
        <v>580</v>
      </c>
      <c r="G321" s="29">
        <v>30090</v>
      </c>
      <c r="H321" s="29">
        <v>640</v>
      </c>
      <c r="I321" s="29">
        <v>245100</v>
      </c>
      <c r="J321" s="49">
        <v>2500</v>
      </c>
      <c r="K321" s="9"/>
      <c r="L321" s="24">
        <v>5.2113056801177144</v>
      </c>
      <c r="M321" s="25">
        <v>0.11678974750564394</v>
      </c>
      <c r="N321" s="26">
        <v>0.75216792185067483</v>
      </c>
      <c r="O321" s="26">
        <v>9.7366640219655343E-3</v>
      </c>
      <c r="P321" s="27">
        <v>1.2739E-2</v>
      </c>
    </row>
    <row r="322" spans="1:16">
      <c r="A322" s="100" t="s">
        <v>328</v>
      </c>
      <c r="B322" s="11">
        <v>163</v>
      </c>
      <c r="C322" s="11">
        <v>7.4</v>
      </c>
      <c r="D322" s="29">
        <v>0.21811</v>
      </c>
      <c r="E322" s="29">
        <v>128500</v>
      </c>
      <c r="F322" s="29">
        <v>3200</v>
      </c>
      <c r="G322" s="29">
        <v>98000</v>
      </c>
      <c r="H322" s="29">
        <v>2300</v>
      </c>
      <c r="I322" s="29">
        <v>343600</v>
      </c>
      <c r="J322" s="49">
        <v>7300</v>
      </c>
      <c r="K322" s="9"/>
      <c r="L322" s="24">
        <v>2.306112007755635</v>
      </c>
      <c r="M322" s="25">
        <v>4.8948032755756758E-2</v>
      </c>
      <c r="N322" s="26">
        <v>0.75932181046396807</v>
      </c>
      <c r="O322" s="26">
        <v>1.3048589728883637E-2</v>
      </c>
      <c r="P322" s="27">
        <v>0.21811</v>
      </c>
    </row>
    <row r="323" spans="1:16">
      <c r="A323" s="100" t="s">
        <v>329</v>
      </c>
      <c r="B323" s="11">
        <v>163</v>
      </c>
      <c r="C323" s="11">
        <v>7.4</v>
      </c>
      <c r="D323" s="29">
        <v>-4.1404000000000003E-2</v>
      </c>
      <c r="E323" s="29">
        <v>485600</v>
      </c>
      <c r="F323" s="29">
        <v>7700</v>
      </c>
      <c r="G323" s="29">
        <v>371800</v>
      </c>
      <c r="H323" s="29">
        <v>6000</v>
      </c>
      <c r="I323" s="50">
        <v>79200</v>
      </c>
      <c r="J323" s="101">
        <v>2700</v>
      </c>
      <c r="K323" s="9"/>
      <c r="L323" s="24">
        <v>0.13605050585539397</v>
      </c>
      <c r="M323" s="25">
        <v>3.8608665950036676E-3</v>
      </c>
      <c r="N323" s="26">
        <v>0.76231354043955046</v>
      </c>
      <c r="O323" s="26">
        <v>8.6611622548536972E-3</v>
      </c>
      <c r="P323" s="27">
        <v>-4.1404000000000003E-2</v>
      </c>
    </row>
    <row r="324" spans="1:16">
      <c r="A324" s="100" t="s">
        <v>330</v>
      </c>
      <c r="B324" s="11">
        <v>163</v>
      </c>
      <c r="C324" s="11">
        <v>7.4</v>
      </c>
      <c r="D324" s="29">
        <v>0.21381</v>
      </c>
      <c r="E324" s="29">
        <v>46300</v>
      </c>
      <c r="F324" s="29">
        <v>1300</v>
      </c>
      <c r="G324" s="29">
        <v>34890</v>
      </c>
      <c r="H324" s="29">
        <v>930</v>
      </c>
      <c r="I324" s="50">
        <v>311500</v>
      </c>
      <c r="J324" s="101">
        <v>2000</v>
      </c>
      <c r="K324" s="9"/>
      <c r="L324" s="24">
        <v>5.7915794088575279</v>
      </c>
      <c r="M324" s="25">
        <v>0.14546946304976607</v>
      </c>
      <c r="N324" s="26">
        <v>0.75027919706677582</v>
      </c>
      <c r="O324" s="26">
        <v>1.4587152575716373E-2</v>
      </c>
      <c r="P324" s="27">
        <v>0.21381</v>
      </c>
    </row>
    <row r="325" spans="1:16">
      <c r="A325" s="100" t="s">
        <v>331</v>
      </c>
      <c r="B325" s="11">
        <v>163</v>
      </c>
      <c r="C325" s="11">
        <v>7.4</v>
      </c>
      <c r="D325" s="29">
        <v>0.28445999999999999</v>
      </c>
      <c r="E325" s="29">
        <v>33440</v>
      </c>
      <c r="F325" s="29">
        <v>360</v>
      </c>
      <c r="G325" s="29">
        <v>25560</v>
      </c>
      <c r="H325" s="29">
        <v>270</v>
      </c>
      <c r="I325" s="50">
        <v>99880</v>
      </c>
      <c r="J325" s="101">
        <v>1200</v>
      </c>
      <c r="K325" s="9"/>
      <c r="L325" s="24">
        <v>2.5385011475501198</v>
      </c>
      <c r="M325" s="25">
        <v>5.2605006422341873E-2</v>
      </c>
      <c r="N325" s="26">
        <v>0.76102251781945263</v>
      </c>
      <c r="O325" s="26">
        <v>5.7641885116980615E-3</v>
      </c>
      <c r="P325" s="27">
        <v>0.28445999999999999</v>
      </c>
    </row>
    <row r="326" spans="1:16">
      <c r="A326" s="100" t="s">
        <v>332</v>
      </c>
      <c r="B326" s="11">
        <v>163</v>
      </c>
      <c r="C326" s="11">
        <v>7.4</v>
      </c>
      <c r="D326" s="29">
        <v>0.25438</v>
      </c>
      <c r="E326" s="29">
        <v>135700</v>
      </c>
      <c r="F326" s="29">
        <v>1000</v>
      </c>
      <c r="G326" s="29">
        <v>103820</v>
      </c>
      <c r="H326" s="29">
        <v>780</v>
      </c>
      <c r="I326" s="29">
        <v>178930</v>
      </c>
      <c r="J326" s="49">
        <v>940</v>
      </c>
      <c r="K326" s="9"/>
      <c r="L326" s="24">
        <v>1.1193114082846429</v>
      </c>
      <c r="M326" s="25">
        <v>2.294521595998221E-2</v>
      </c>
      <c r="N326" s="26">
        <v>0.76173533767196833</v>
      </c>
      <c r="O326" s="26">
        <v>4.0257202836686615E-3</v>
      </c>
      <c r="P326" s="27">
        <v>0.25438</v>
      </c>
    </row>
    <row r="327" spans="1:16">
      <c r="A327" s="100" t="s">
        <v>333</v>
      </c>
      <c r="B327" s="11">
        <v>163</v>
      </c>
      <c r="C327" s="11">
        <v>7.4</v>
      </c>
      <c r="D327" s="29">
        <v>0.18282000000000001</v>
      </c>
      <c r="E327" s="29">
        <v>248200</v>
      </c>
      <c r="F327" s="29">
        <v>3800</v>
      </c>
      <c r="G327" s="29">
        <v>190300</v>
      </c>
      <c r="H327" s="29">
        <v>2900</v>
      </c>
      <c r="I327" s="50">
        <v>40800</v>
      </c>
      <c r="J327" s="101">
        <v>1700</v>
      </c>
      <c r="K327" s="9"/>
      <c r="L327" s="24">
        <v>0.1378516034460168</v>
      </c>
      <c r="M327" s="25">
        <v>4.6410814435697998E-3</v>
      </c>
      <c r="N327" s="26">
        <v>0.76337852366718606</v>
      </c>
      <c r="O327" s="26">
        <v>8.2812306865287164E-3</v>
      </c>
      <c r="P327" s="27">
        <v>0.18282000000000001</v>
      </c>
    </row>
    <row r="328" spans="1:16">
      <c r="A328" s="100" t="s">
        <v>334</v>
      </c>
      <c r="B328" s="11">
        <v>163</v>
      </c>
      <c r="C328" s="11">
        <v>7.4</v>
      </c>
      <c r="D328" s="29">
        <v>0.34448000000000001</v>
      </c>
      <c r="E328" s="29">
        <v>152800</v>
      </c>
      <c r="F328" s="29">
        <v>3000</v>
      </c>
      <c r="G328" s="29">
        <v>116800</v>
      </c>
      <c r="H328" s="29">
        <v>2100</v>
      </c>
      <c r="I328" s="50">
        <v>97300</v>
      </c>
      <c r="J328" s="101">
        <v>2700</v>
      </c>
      <c r="K328" s="9"/>
      <c r="L328" s="24">
        <v>0.52629557897044466</v>
      </c>
      <c r="M328" s="25">
        <v>1.6254446512054339E-2</v>
      </c>
      <c r="N328" s="26">
        <v>0.76106616551525308</v>
      </c>
      <c r="O328" s="26">
        <v>1.0174932415202545E-2</v>
      </c>
      <c r="P328" s="27">
        <v>0.34448000000000001</v>
      </c>
    </row>
    <row r="329" spans="1:16">
      <c r="A329" s="100" t="s">
        <v>335</v>
      </c>
      <c r="B329" s="11">
        <v>163</v>
      </c>
      <c r="C329" s="11">
        <v>7.4</v>
      </c>
      <c r="D329" s="29">
        <v>6.8945999999999993E-2</v>
      </c>
      <c r="E329" s="29">
        <v>65400</v>
      </c>
      <c r="F329" s="29">
        <v>960</v>
      </c>
      <c r="G329" s="29">
        <v>49720</v>
      </c>
      <c r="H329" s="29">
        <v>790</v>
      </c>
      <c r="I329" s="29">
        <v>192300</v>
      </c>
      <c r="J329" s="49">
        <v>2000</v>
      </c>
      <c r="K329" s="9"/>
      <c r="L329" s="24">
        <v>2.5015215353664226</v>
      </c>
      <c r="M329" s="25">
        <v>5.1996794363424186E-2</v>
      </c>
      <c r="N329" s="26">
        <v>0.75693101065507429</v>
      </c>
      <c r="O329" s="26">
        <v>8.2226856138631742E-3</v>
      </c>
      <c r="P329" s="27">
        <v>6.8945999999999993E-2</v>
      </c>
    </row>
    <row r="330" spans="1:16">
      <c r="A330" s="100" t="s">
        <v>336</v>
      </c>
      <c r="B330" s="11">
        <v>163</v>
      </c>
      <c r="C330" s="11">
        <v>7.4</v>
      </c>
      <c r="D330" s="29">
        <v>0.12241</v>
      </c>
      <c r="E330" s="29">
        <v>170600</v>
      </c>
      <c r="F330" s="29">
        <v>2300</v>
      </c>
      <c r="G330" s="29">
        <v>131100</v>
      </c>
      <c r="H330" s="29">
        <v>1700</v>
      </c>
      <c r="I330" s="29">
        <v>64280</v>
      </c>
      <c r="J330" s="49">
        <v>910</v>
      </c>
      <c r="K330" s="9"/>
      <c r="L330" s="24">
        <v>0.3256765890492252</v>
      </c>
      <c r="M330" s="25">
        <v>6.947569704422514E-3</v>
      </c>
      <c r="N330" s="26">
        <v>0.76511477987114318</v>
      </c>
      <c r="O330" s="26">
        <v>7.1873799781327621E-3</v>
      </c>
      <c r="P330" s="27">
        <v>0.12241</v>
      </c>
    </row>
    <row r="331" spans="1:16">
      <c r="A331" s="100" t="s">
        <v>337</v>
      </c>
      <c r="B331" s="11">
        <v>163</v>
      </c>
      <c r="C331" s="11">
        <v>7.4</v>
      </c>
      <c r="D331" s="29">
        <v>0.11974</v>
      </c>
      <c r="E331" s="50">
        <v>55940</v>
      </c>
      <c r="F331" s="50">
        <v>970</v>
      </c>
      <c r="G331" s="50">
        <v>42250</v>
      </c>
      <c r="H331" s="50">
        <v>790</v>
      </c>
      <c r="I331" s="50">
        <v>466100</v>
      </c>
      <c r="J331" s="101">
        <v>4700</v>
      </c>
      <c r="K331" s="9"/>
      <c r="L331" s="24">
        <v>6.9445580081323577</v>
      </c>
      <c r="M331" s="25">
        <v>0.16586033753622323</v>
      </c>
      <c r="N331" s="26">
        <v>0.75198153711250226</v>
      </c>
      <c r="O331" s="26">
        <v>9.6301034495215355E-3</v>
      </c>
      <c r="P331" s="27">
        <v>0.11974</v>
      </c>
    </row>
    <row r="332" spans="1:16">
      <c r="A332" s="100" t="s">
        <v>338</v>
      </c>
      <c r="B332" s="11">
        <v>163</v>
      </c>
      <c r="C332" s="11">
        <v>7.4</v>
      </c>
      <c r="D332" s="29">
        <v>0.15764</v>
      </c>
      <c r="E332" s="50">
        <v>116000</v>
      </c>
      <c r="F332" s="50">
        <v>2600</v>
      </c>
      <c r="G332" s="50">
        <v>88500</v>
      </c>
      <c r="H332" s="50">
        <v>2000</v>
      </c>
      <c r="I332" s="50">
        <v>330000</v>
      </c>
      <c r="J332" s="101">
        <v>8700</v>
      </c>
      <c r="K332" s="9"/>
      <c r="L332" s="24">
        <v>2.3623201538899683</v>
      </c>
      <c r="M332" s="25">
        <v>7.6391832285369513E-2</v>
      </c>
      <c r="N332" s="26">
        <v>0.75960568781217996</v>
      </c>
      <c r="O332" s="26">
        <v>1.2141676783254575E-2</v>
      </c>
      <c r="P332" s="27">
        <v>0.15764</v>
      </c>
    </row>
    <row r="333" spans="1:16">
      <c r="A333" s="100" t="s">
        <v>339</v>
      </c>
      <c r="B333" s="11">
        <v>163</v>
      </c>
      <c r="C333" s="11">
        <v>7.4</v>
      </c>
      <c r="D333" s="29">
        <v>0.46583000000000002</v>
      </c>
      <c r="E333" s="50">
        <v>28060</v>
      </c>
      <c r="F333" s="50">
        <v>210</v>
      </c>
      <c r="G333" s="50">
        <v>21200</v>
      </c>
      <c r="H333" s="50">
        <v>190</v>
      </c>
      <c r="I333" s="50">
        <v>251500</v>
      </c>
      <c r="J333" s="101">
        <v>2600</v>
      </c>
      <c r="K333" s="9"/>
      <c r="L333" s="24">
        <v>7.5176609481521259</v>
      </c>
      <c r="M333" s="25">
        <v>0.15438699826608993</v>
      </c>
      <c r="N333" s="26">
        <v>0.75223081591412788</v>
      </c>
      <c r="O333" s="26">
        <v>4.4107953727781516E-3</v>
      </c>
      <c r="P333" s="27">
        <v>0.46583000000000002</v>
      </c>
    </row>
    <row r="334" spans="1:16">
      <c r="A334" s="100" t="s">
        <v>340</v>
      </c>
      <c r="B334" s="11">
        <v>163</v>
      </c>
      <c r="C334" s="11">
        <v>7.4</v>
      </c>
      <c r="D334" s="29">
        <v>5.6443E-2</v>
      </c>
      <c r="E334" s="50">
        <v>78990</v>
      </c>
      <c r="F334" s="50">
        <v>930</v>
      </c>
      <c r="G334" s="50">
        <v>60130</v>
      </c>
      <c r="H334" s="50">
        <v>750</v>
      </c>
      <c r="I334" s="50">
        <v>586800</v>
      </c>
      <c r="J334" s="101">
        <v>8300</v>
      </c>
      <c r="K334" s="9"/>
      <c r="L334" s="24">
        <v>6.3146118932962336</v>
      </c>
      <c r="M334" s="25">
        <v>0.14257376075831163</v>
      </c>
      <c r="N334" s="26">
        <v>0.757917642574363</v>
      </c>
      <c r="O334" s="26">
        <v>6.5283859955607895E-3</v>
      </c>
      <c r="P334" s="27">
        <v>5.6443E-2</v>
      </c>
    </row>
    <row r="335" spans="1:16">
      <c r="A335" s="100" t="s">
        <v>341</v>
      </c>
      <c r="B335" s="11">
        <v>163</v>
      </c>
      <c r="C335" s="11">
        <v>7.4</v>
      </c>
      <c r="D335" s="29">
        <v>-0.14593</v>
      </c>
      <c r="E335" s="50">
        <v>105370</v>
      </c>
      <c r="F335" s="50">
        <v>860</v>
      </c>
      <c r="G335" s="50">
        <v>80040</v>
      </c>
      <c r="H335" s="50">
        <v>860</v>
      </c>
      <c r="I335" s="50">
        <v>249600</v>
      </c>
      <c r="J335" s="101">
        <v>9900</v>
      </c>
      <c r="K335" s="9"/>
      <c r="L335" s="24">
        <v>1.9607755154651154</v>
      </c>
      <c r="M335" s="25">
        <v>5.8799483711866281E-2</v>
      </c>
      <c r="N335" s="26">
        <v>0.75629812978516686</v>
      </c>
      <c r="O335" s="26">
        <v>5.1246961984413499E-3</v>
      </c>
      <c r="P335" s="27">
        <v>-0.14593</v>
      </c>
    </row>
    <row r="336" spans="1:16">
      <c r="A336" s="100" t="s">
        <v>342</v>
      </c>
      <c r="B336" s="11">
        <v>163</v>
      </c>
      <c r="C336" s="11">
        <v>7.4</v>
      </c>
      <c r="D336" s="29">
        <v>0.35981999999999997</v>
      </c>
      <c r="E336" s="50">
        <v>15960</v>
      </c>
      <c r="F336" s="50">
        <v>210</v>
      </c>
      <c r="G336" s="50">
        <v>11030</v>
      </c>
      <c r="H336" s="50">
        <v>130</v>
      </c>
      <c r="I336" s="50">
        <v>1285000</v>
      </c>
      <c r="J336" s="101">
        <v>19000</v>
      </c>
      <c r="K336" s="9"/>
      <c r="L336" s="24">
        <v>67.281375055164062</v>
      </c>
      <c r="M336" s="25">
        <v>1.4083521235203247</v>
      </c>
      <c r="N336" s="26">
        <v>0.68809048429118558</v>
      </c>
      <c r="O336" s="26">
        <v>6.1040542106143474E-3</v>
      </c>
      <c r="P336" s="27">
        <v>0.35981999999999997</v>
      </c>
    </row>
    <row r="337" spans="1:17">
      <c r="A337" s="100" t="s">
        <v>343</v>
      </c>
      <c r="B337" s="11">
        <v>163</v>
      </c>
      <c r="C337" s="11">
        <v>7.4</v>
      </c>
      <c r="D337" s="29">
        <v>0.10416</v>
      </c>
      <c r="E337" s="50">
        <v>133300</v>
      </c>
      <c r="F337" s="50">
        <v>1200</v>
      </c>
      <c r="G337" s="50">
        <v>101640</v>
      </c>
      <c r="H337" s="50">
        <v>880</v>
      </c>
      <c r="I337" s="50">
        <v>228200</v>
      </c>
      <c r="J337" s="101">
        <v>1200</v>
      </c>
      <c r="K337" s="9"/>
      <c r="L337" s="24">
        <v>1.4322570174006026</v>
      </c>
      <c r="M337" s="25">
        <v>2.9655645275922338E-2</v>
      </c>
      <c r="N337" s="26">
        <v>0.75916719558454671</v>
      </c>
      <c r="O337" s="26">
        <v>4.7617772758099921E-3</v>
      </c>
      <c r="P337" s="27">
        <v>0.10416</v>
      </c>
    </row>
    <row r="338" spans="1:17">
      <c r="A338" s="100" t="s">
        <v>344</v>
      </c>
      <c r="B338" s="11">
        <v>163</v>
      </c>
      <c r="C338" s="11">
        <v>7.4</v>
      </c>
      <c r="D338" s="29">
        <v>3.0719E-2</v>
      </c>
      <c r="E338" s="50">
        <v>210600</v>
      </c>
      <c r="F338" s="50">
        <v>1000</v>
      </c>
      <c r="G338" s="50">
        <v>161290</v>
      </c>
      <c r="H338" s="50">
        <v>850</v>
      </c>
      <c r="I338" s="50">
        <v>207000</v>
      </c>
      <c r="J338" s="101">
        <v>3500</v>
      </c>
      <c r="K338" s="9"/>
      <c r="L338" s="24">
        <v>0.81297977132433585</v>
      </c>
      <c r="M338" s="25">
        <v>1.8197699607333511E-2</v>
      </c>
      <c r="N338" s="26">
        <v>0.76252133859772586</v>
      </c>
      <c r="O338" s="26">
        <v>2.7163655354761279E-3</v>
      </c>
      <c r="P338" s="27">
        <v>3.0719E-2</v>
      </c>
    </row>
    <row r="339" spans="1:17">
      <c r="A339" s="100" t="s">
        <v>345</v>
      </c>
      <c r="B339" s="11">
        <v>163</v>
      </c>
      <c r="C339" s="11">
        <v>7.4</v>
      </c>
      <c r="D339" s="29">
        <v>0.10226</v>
      </c>
      <c r="E339" s="50">
        <v>45300</v>
      </c>
      <c r="F339" s="50">
        <v>470</v>
      </c>
      <c r="G339" s="50">
        <v>34410</v>
      </c>
      <c r="H339" s="50">
        <v>420</v>
      </c>
      <c r="I339" s="50">
        <v>295600</v>
      </c>
      <c r="J339" s="101">
        <v>2300</v>
      </c>
      <c r="K339" s="9"/>
      <c r="L339" s="24">
        <v>5.4870156431810884</v>
      </c>
      <c r="M339" s="25">
        <v>0.11480155351659027</v>
      </c>
      <c r="N339" s="26">
        <v>0.75629180959169506</v>
      </c>
      <c r="O339" s="26">
        <v>6.0842558239539843E-3</v>
      </c>
      <c r="P339" s="27">
        <v>0.10226</v>
      </c>
    </row>
    <row r="340" spans="1:17">
      <c r="A340" s="100" t="s">
        <v>346</v>
      </c>
      <c r="B340" s="11">
        <v>163</v>
      </c>
      <c r="C340" s="11">
        <v>7.4</v>
      </c>
      <c r="D340" s="29">
        <v>0.25863999999999998</v>
      </c>
      <c r="E340" s="50">
        <v>157300</v>
      </c>
      <c r="F340" s="50">
        <v>1400</v>
      </c>
      <c r="G340" s="50">
        <v>119800</v>
      </c>
      <c r="H340" s="50">
        <v>1100</v>
      </c>
      <c r="I340" s="50">
        <v>335900</v>
      </c>
      <c r="J340" s="101">
        <v>3800</v>
      </c>
      <c r="K340" s="9"/>
      <c r="L340" s="24">
        <v>1.7925479939417097</v>
      </c>
      <c r="M340" s="25">
        <v>3.7355402760414845E-2</v>
      </c>
      <c r="N340" s="26">
        <v>0.75828248030057377</v>
      </c>
      <c r="O340" s="26">
        <v>4.8695199679962935E-3</v>
      </c>
      <c r="P340" s="27">
        <v>0.25863999999999998</v>
      </c>
    </row>
    <row r="341" spans="1:17">
      <c r="A341" s="100" t="s">
        <v>347</v>
      </c>
      <c r="B341" s="11">
        <v>163</v>
      </c>
      <c r="C341" s="11">
        <v>7.4</v>
      </c>
      <c r="D341" s="29">
        <v>0.19420000000000001</v>
      </c>
      <c r="E341" s="50">
        <v>436800</v>
      </c>
      <c r="F341" s="50">
        <v>1900</v>
      </c>
      <c r="G341" s="50">
        <v>336300</v>
      </c>
      <c r="H341" s="50">
        <v>1500</v>
      </c>
      <c r="I341" s="50">
        <v>37010</v>
      </c>
      <c r="J341" s="101">
        <v>580</v>
      </c>
      <c r="K341" s="9"/>
      <c r="L341" s="24">
        <v>7.0550555759100964E-2</v>
      </c>
      <c r="M341" s="25">
        <v>1.5103616258635713E-3</v>
      </c>
      <c r="N341" s="26">
        <v>0.76656178385441609</v>
      </c>
      <c r="O341" s="26">
        <v>2.398364703681819E-3</v>
      </c>
      <c r="P341" s="27">
        <v>0.19420000000000001</v>
      </c>
    </row>
    <row r="342" spans="1:17">
      <c r="A342" s="100" t="s">
        <v>348</v>
      </c>
      <c r="B342" s="11">
        <v>163</v>
      </c>
      <c r="C342" s="11">
        <v>7.4</v>
      </c>
      <c r="D342" s="29">
        <v>0.28870000000000001</v>
      </c>
      <c r="E342" s="50">
        <v>36880</v>
      </c>
      <c r="F342" s="50">
        <v>630</v>
      </c>
      <c r="G342" s="50">
        <v>28120</v>
      </c>
      <c r="H342" s="50">
        <v>460</v>
      </c>
      <c r="I342" s="50">
        <v>281300</v>
      </c>
      <c r="J342" s="101">
        <v>1900</v>
      </c>
      <c r="K342" s="9"/>
      <c r="L342" s="24">
        <v>6.3980523560026477</v>
      </c>
      <c r="M342" s="25">
        <v>0.14620896277266976</v>
      </c>
      <c r="N342" s="26">
        <v>0.75914953527344942</v>
      </c>
      <c r="O342" s="26">
        <v>9.016936875179609E-3</v>
      </c>
      <c r="P342" s="27">
        <v>0.28870000000000001</v>
      </c>
    </row>
    <row r="343" spans="1:17">
      <c r="A343" s="100" t="s">
        <v>349</v>
      </c>
      <c r="B343" s="11">
        <v>163</v>
      </c>
      <c r="C343" s="11">
        <v>7.4</v>
      </c>
      <c r="D343" s="29">
        <v>0.23111999999999999</v>
      </c>
      <c r="E343" s="50">
        <v>47370</v>
      </c>
      <c r="F343" s="50">
        <v>370</v>
      </c>
      <c r="G343" s="50">
        <v>36320</v>
      </c>
      <c r="H343" s="50">
        <v>310</v>
      </c>
      <c r="I343" s="50">
        <v>246800</v>
      </c>
      <c r="J343" s="101">
        <v>3800</v>
      </c>
      <c r="K343" s="9"/>
      <c r="L343" s="24">
        <v>4.3432034241477826</v>
      </c>
      <c r="M343" s="25">
        <v>9.7575286371880621E-2</v>
      </c>
      <c r="N343" s="26">
        <v>0.76338809287988929</v>
      </c>
      <c r="O343" s="26">
        <v>4.435447722375121E-3</v>
      </c>
      <c r="P343" s="27">
        <v>0.23111999999999999</v>
      </c>
    </row>
    <row r="344" spans="1:17">
      <c r="A344" s="100" t="s">
        <v>350</v>
      </c>
      <c r="B344" s="11">
        <v>163</v>
      </c>
      <c r="C344" s="11">
        <v>7.4</v>
      </c>
      <c r="D344" s="29">
        <v>0.47169</v>
      </c>
      <c r="E344" s="50">
        <v>21630</v>
      </c>
      <c r="F344" s="50">
        <v>200</v>
      </c>
      <c r="G344" s="50">
        <v>15290</v>
      </c>
      <c r="H344" s="50">
        <v>150</v>
      </c>
      <c r="I344" s="50">
        <v>1313700</v>
      </c>
      <c r="J344" s="101">
        <v>4700</v>
      </c>
      <c r="K344" s="9"/>
      <c r="L344" s="24">
        <v>50.617163821707777</v>
      </c>
      <c r="M344" s="25">
        <v>1.053676917656112</v>
      </c>
      <c r="N344" s="26">
        <v>0.70380750324862396</v>
      </c>
      <c r="O344" s="26">
        <v>4.764802285330055E-3</v>
      </c>
      <c r="P344" s="27">
        <v>0.47169</v>
      </c>
    </row>
    <row r="345" spans="1:17">
      <c r="A345" s="100" t="s">
        <v>351</v>
      </c>
      <c r="B345" s="11">
        <v>163</v>
      </c>
      <c r="C345" s="11">
        <v>7.4</v>
      </c>
      <c r="D345" s="29">
        <v>0.14143</v>
      </c>
      <c r="E345" s="50">
        <v>27710</v>
      </c>
      <c r="F345" s="50">
        <v>300</v>
      </c>
      <c r="G345" s="50">
        <v>20030</v>
      </c>
      <c r="H345" s="50">
        <v>260</v>
      </c>
      <c r="I345" s="50">
        <v>1153000</v>
      </c>
      <c r="J345" s="101">
        <v>11000</v>
      </c>
      <c r="K345" s="9"/>
      <c r="L345" s="24">
        <v>34.564110932136167</v>
      </c>
      <c r="M345" s="25">
        <v>0.76832212635562136</v>
      </c>
      <c r="N345" s="26">
        <v>0.71969311840260153</v>
      </c>
      <c r="O345" s="26">
        <v>6.1090499544106652E-3</v>
      </c>
      <c r="P345" s="27">
        <v>0.14143</v>
      </c>
    </row>
    <row r="346" spans="1:17">
      <c r="A346" s="100" t="s">
        <v>352</v>
      </c>
      <c r="B346" s="11">
        <v>163</v>
      </c>
      <c r="C346" s="11">
        <v>7.4</v>
      </c>
      <c r="D346" s="29">
        <v>0.27653</v>
      </c>
      <c r="E346" s="50">
        <v>34870</v>
      </c>
      <c r="F346" s="50">
        <v>650</v>
      </c>
      <c r="G346" s="50">
        <v>25600</v>
      </c>
      <c r="H346" s="50">
        <v>470</v>
      </c>
      <c r="I346" s="50">
        <v>967000</v>
      </c>
      <c r="J346" s="101">
        <v>7600</v>
      </c>
      <c r="K346" s="9"/>
      <c r="L346" s="24">
        <v>22.937827481177557</v>
      </c>
      <c r="M346" s="25">
        <v>0.50881076465944941</v>
      </c>
      <c r="N346" s="26">
        <v>0.73095551046811469</v>
      </c>
      <c r="O346" s="26">
        <v>9.6041242944011618E-3</v>
      </c>
      <c r="P346" s="27">
        <v>0.27653</v>
      </c>
    </row>
    <row r="347" spans="1:17">
      <c r="A347" s="100" t="s">
        <v>353</v>
      </c>
      <c r="B347" s="11">
        <v>163</v>
      </c>
      <c r="C347" s="11">
        <v>7.4</v>
      </c>
      <c r="D347" s="29">
        <v>0.44500000000000001</v>
      </c>
      <c r="E347" s="50">
        <v>7960</v>
      </c>
      <c r="F347" s="50">
        <v>100</v>
      </c>
      <c r="G347" s="50">
        <v>4502</v>
      </c>
      <c r="H347" s="50">
        <v>84</v>
      </c>
      <c r="I347" s="50">
        <v>1434100</v>
      </c>
      <c r="J347" s="101">
        <v>7000</v>
      </c>
      <c r="K347" s="9"/>
      <c r="L347" s="24">
        <v>148.38965872620608</v>
      </c>
      <c r="M347" s="25">
        <v>3.1101642298582366</v>
      </c>
      <c r="N347" s="26">
        <v>0.56311273536826845</v>
      </c>
      <c r="O347" s="26">
        <v>6.3609236731034264E-3</v>
      </c>
      <c r="P347" s="27">
        <v>0.44500000000000001</v>
      </c>
    </row>
    <row r="348" spans="1:17">
      <c r="A348" s="100" t="s">
        <v>354</v>
      </c>
      <c r="B348" s="11">
        <v>163</v>
      </c>
      <c r="C348" s="11">
        <v>7.4</v>
      </c>
      <c r="D348" s="29">
        <v>0.31426999999999999</v>
      </c>
      <c r="E348" s="50">
        <v>26320</v>
      </c>
      <c r="F348" s="50">
        <v>150</v>
      </c>
      <c r="G348" s="29">
        <v>19610</v>
      </c>
      <c r="H348" s="29">
        <v>140</v>
      </c>
      <c r="I348" s="50">
        <v>181400</v>
      </c>
      <c r="J348" s="101">
        <v>1300</v>
      </c>
      <c r="K348" s="9"/>
      <c r="L348" s="24">
        <v>5.6971922361545797</v>
      </c>
      <c r="M348" s="25">
        <v>0.11766160475710574</v>
      </c>
      <c r="N348" s="26">
        <v>0.74181333368005875</v>
      </c>
      <c r="O348" s="26">
        <v>3.4030604093088059E-3</v>
      </c>
      <c r="P348" s="27">
        <v>0.31426999999999999</v>
      </c>
    </row>
    <row r="349" spans="1:17" s="60" customFormat="1">
      <c r="A349" s="102" t="s">
        <v>355</v>
      </c>
      <c r="B349" s="53">
        <v>163</v>
      </c>
      <c r="C349" s="53">
        <v>7.4</v>
      </c>
      <c r="D349" s="51">
        <v>0.18074000000000001</v>
      </c>
      <c r="E349" s="54">
        <v>9810</v>
      </c>
      <c r="F349" s="54">
        <v>240</v>
      </c>
      <c r="G349" s="54">
        <v>6320</v>
      </c>
      <c r="H349" s="54">
        <v>170</v>
      </c>
      <c r="I349" s="54">
        <v>589000</v>
      </c>
      <c r="J349" s="103">
        <v>11000</v>
      </c>
      <c r="K349" s="55"/>
      <c r="L349" s="56">
        <v>49.323504487378322</v>
      </c>
      <c r="M349" s="57">
        <v>1.3782690832381927</v>
      </c>
      <c r="N349" s="58">
        <v>0.64143255394744825</v>
      </c>
      <c r="O349" s="58">
        <v>1.1712383478733962E-2</v>
      </c>
      <c r="P349" s="59">
        <v>0.18074000000000001</v>
      </c>
      <c r="Q349" s="60" t="s">
        <v>657</v>
      </c>
    </row>
    <row r="350" spans="1:17" s="60" customFormat="1">
      <c r="A350" s="102" t="s">
        <v>356</v>
      </c>
      <c r="B350" s="53">
        <v>163</v>
      </c>
      <c r="C350" s="53">
        <v>7.4</v>
      </c>
      <c r="D350" s="51">
        <v>0.26093</v>
      </c>
      <c r="E350" s="54">
        <v>12790</v>
      </c>
      <c r="F350" s="54">
        <v>250</v>
      </c>
      <c r="G350" s="51">
        <v>8440</v>
      </c>
      <c r="H350" s="51">
        <v>170</v>
      </c>
      <c r="I350" s="54">
        <v>406600</v>
      </c>
      <c r="J350" s="103">
        <v>5700</v>
      </c>
      <c r="K350" s="55"/>
      <c r="L350" s="56">
        <v>26.550300396922641</v>
      </c>
      <c r="M350" s="57">
        <v>0.62983461648924555</v>
      </c>
      <c r="N350" s="58">
        <v>0.65701430990457466</v>
      </c>
      <c r="O350" s="58">
        <v>9.2606761722041284E-3</v>
      </c>
      <c r="P350" s="59">
        <v>0.26093</v>
      </c>
      <c r="Q350" s="60" t="s">
        <v>657</v>
      </c>
    </row>
    <row r="351" spans="1:17">
      <c r="A351" s="100" t="s">
        <v>357</v>
      </c>
      <c r="B351" s="11">
        <v>163</v>
      </c>
      <c r="C351" s="11">
        <v>7.4</v>
      </c>
      <c r="D351" s="29">
        <v>0.29509999999999997</v>
      </c>
      <c r="E351" s="50">
        <v>44200</v>
      </c>
      <c r="F351" s="50">
        <v>1100</v>
      </c>
      <c r="G351" s="29">
        <v>32140</v>
      </c>
      <c r="H351" s="29">
        <v>810</v>
      </c>
      <c r="I351" s="50">
        <v>81700</v>
      </c>
      <c r="J351" s="101">
        <v>1200</v>
      </c>
      <c r="K351" s="9"/>
      <c r="L351" s="24">
        <v>1.5357321281200433</v>
      </c>
      <c r="M351" s="25">
        <v>3.3626328940676541E-2</v>
      </c>
      <c r="N351" s="26">
        <v>0.72397993443487019</v>
      </c>
      <c r="O351" s="26">
        <v>1.2877471630343784E-2</v>
      </c>
      <c r="P351" s="27">
        <v>0.29509999999999997</v>
      </c>
    </row>
    <row r="352" spans="1:17">
      <c r="A352" s="100" t="s">
        <v>358</v>
      </c>
      <c r="B352" s="11">
        <v>163</v>
      </c>
      <c r="C352" s="11">
        <v>7.4</v>
      </c>
      <c r="D352" s="29">
        <v>0.34386</v>
      </c>
      <c r="E352" s="50">
        <v>27800</v>
      </c>
      <c r="F352" s="50">
        <v>1200</v>
      </c>
      <c r="G352" s="50">
        <v>20260</v>
      </c>
      <c r="H352" s="50">
        <v>810</v>
      </c>
      <c r="I352" s="50">
        <v>90400</v>
      </c>
      <c r="J352" s="101">
        <v>1100</v>
      </c>
      <c r="K352" s="9"/>
      <c r="L352" s="24">
        <v>2.7228934771602087</v>
      </c>
      <c r="M352" s="25">
        <v>7.6829098170561924E-2</v>
      </c>
      <c r="N352" s="26">
        <v>0.72560049720305364</v>
      </c>
      <c r="O352" s="26">
        <v>2.1439172367845205E-2</v>
      </c>
      <c r="P352" s="27">
        <v>0.34386</v>
      </c>
    </row>
    <row r="353" spans="1:17">
      <c r="A353" s="100" t="s">
        <v>359</v>
      </c>
      <c r="B353" s="11">
        <v>163</v>
      </c>
      <c r="C353" s="11">
        <v>7.4</v>
      </c>
      <c r="D353" s="29">
        <v>0.50783</v>
      </c>
      <c r="E353" s="50">
        <v>15390</v>
      </c>
      <c r="F353" s="50">
        <v>520</v>
      </c>
      <c r="G353" s="29">
        <v>11370</v>
      </c>
      <c r="H353" s="29">
        <v>310</v>
      </c>
      <c r="I353" s="50">
        <v>100800</v>
      </c>
      <c r="J353" s="101">
        <v>1400</v>
      </c>
      <c r="K353" s="9"/>
      <c r="L353" s="24">
        <v>5.3785550166127569</v>
      </c>
      <c r="M353" s="25">
        <v>0.14843957238339991</v>
      </c>
      <c r="N353" s="26">
        <v>0.73557129236406382</v>
      </c>
      <c r="O353" s="26">
        <v>1.6037927771369025E-2</v>
      </c>
      <c r="P353" s="27">
        <v>0.50783</v>
      </c>
    </row>
    <row r="354" spans="1:17">
      <c r="A354" s="100" t="s">
        <v>360</v>
      </c>
      <c r="B354" s="11">
        <v>163</v>
      </c>
      <c r="C354" s="11">
        <v>7.4</v>
      </c>
      <c r="D354" s="29">
        <v>0.23726</v>
      </c>
      <c r="E354" s="50">
        <v>29810</v>
      </c>
      <c r="F354" s="50">
        <v>200</v>
      </c>
      <c r="G354" s="29">
        <v>22060</v>
      </c>
      <c r="H354" s="29">
        <v>150</v>
      </c>
      <c r="I354" s="50">
        <v>94000</v>
      </c>
      <c r="J354" s="101">
        <v>1500</v>
      </c>
      <c r="K354" s="9"/>
      <c r="L354" s="24">
        <v>2.609294553498446</v>
      </c>
      <c r="M354" s="25">
        <v>5.5645509235506811E-2</v>
      </c>
      <c r="N354" s="26">
        <v>0.73679464134769024</v>
      </c>
      <c r="O354" s="26">
        <v>3.5344749032204755E-3</v>
      </c>
      <c r="P354" s="27">
        <v>0.23726</v>
      </c>
    </row>
    <row r="355" spans="1:17">
      <c r="A355" s="100"/>
      <c r="B355" s="11"/>
      <c r="C355" s="11"/>
      <c r="D355" s="29"/>
      <c r="E355" s="50"/>
      <c r="F355" s="50"/>
      <c r="G355" s="29"/>
      <c r="H355" s="29"/>
      <c r="I355" s="50"/>
      <c r="J355" s="101"/>
      <c r="K355" s="9"/>
      <c r="L355" s="24"/>
      <c r="M355" s="25"/>
      <c r="N355" s="26"/>
      <c r="O355" s="26"/>
      <c r="P355" s="27"/>
    </row>
    <row r="356" spans="1:17">
      <c r="A356" s="100" t="s">
        <v>361</v>
      </c>
      <c r="B356" s="11">
        <v>163</v>
      </c>
      <c r="C356" s="11">
        <v>7.4</v>
      </c>
      <c r="D356" s="29">
        <v>2.5106E-2</v>
      </c>
      <c r="E356" s="29">
        <v>486000</v>
      </c>
      <c r="F356" s="29">
        <v>5300</v>
      </c>
      <c r="G356" s="29">
        <v>338300</v>
      </c>
      <c r="H356" s="29">
        <v>3600</v>
      </c>
      <c r="I356" s="29">
        <v>26700</v>
      </c>
      <c r="J356" s="49">
        <v>400</v>
      </c>
      <c r="K356" s="9"/>
      <c r="L356" s="56">
        <v>4.5167317215562018E-2</v>
      </c>
      <c r="M356" s="57">
        <v>1.0368429245183185E-3</v>
      </c>
      <c r="N356" s="58">
        <v>0.69305652241695881</v>
      </c>
      <c r="O356" s="58">
        <v>5.3031746920666183E-3</v>
      </c>
      <c r="P356" s="59">
        <v>2.5106E-2</v>
      </c>
      <c r="Q356" s="60" t="s">
        <v>636</v>
      </c>
    </row>
    <row r="357" spans="1:17">
      <c r="A357" s="100" t="s">
        <v>362</v>
      </c>
      <c r="B357" s="11">
        <v>163</v>
      </c>
      <c r="C357" s="11">
        <v>7.4</v>
      </c>
      <c r="D357" s="29">
        <v>0.16677</v>
      </c>
      <c r="E357" s="29">
        <v>182330</v>
      </c>
      <c r="F357" s="29">
        <v>930</v>
      </c>
      <c r="G357" s="29">
        <v>126820</v>
      </c>
      <c r="H357" s="29">
        <v>730</v>
      </c>
      <c r="I357" s="50">
        <v>51670</v>
      </c>
      <c r="J357" s="101">
        <v>810</v>
      </c>
      <c r="K357" s="9"/>
      <c r="L357" s="56">
        <v>0.23268228780121616</v>
      </c>
      <c r="M357" s="57">
        <v>5.0408744115315448E-3</v>
      </c>
      <c r="N357" s="58">
        <v>0.69252035569004711</v>
      </c>
      <c r="O357" s="58">
        <v>2.6747178620337188E-3</v>
      </c>
      <c r="P357" s="59">
        <v>0.16677</v>
      </c>
      <c r="Q357" s="60" t="s">
        <v>636</v>
      </c>
    </row>
    <row r="358" spans="1:17">
      <c r="A358" s="100" t="s">
        <v>363</v>
      </c>
      <c r="B358" s="11">
        <v>163</v>
      </c>
      <c r="C358" s="11">
        <v>7.4</v>
      </c>
      <c r="D358" s="29">
        <v>-3.0610999999999999E-2</v>
      </c>
      <c r="E358" s="29">
        <v>221200</v>
      </c>
      <c r="F358" s="29">
        <v>1000</v>
      </c>
      <c r="G358" s="29">
        <v>150090</v>
      </c>
      <c r="H358" s="29">
        <v>680</v>
      </c>
      <c r="I358" s="50">
        <v>27730</v>
      </c>
      <c r="J358" s="101">
        <v>310</v>
      </c>
      <c r="K358" s="9"/>
      <c r="L358" s="56">
        <v>0.102875277785521</v>
      </c>
      <c r="M358" s="57">
        <v>2.1538606985418794E-3</v>
      </c>
      <c r="N358" s="58">
        <v>0.67556876468940297</v>
      </c>
      <c r="O358" s="58">
        <v>2.1713916552466165E-3</v>
      </c>
      <c r="P358" s="59">
        <v>-3.0610999999999999E-2</v>
      </c>
      <c r="Q358" s="60" t="s">
        <v>636</v>
      </c>
    </row>
    <row r="359" spans="1:17">
      <c r="A359" s="100" t="s">
        <v>364</v>
      </c>
      <c r="B359" s="11">
        <v>163</v>
      </c>
      <c r="C359" s="11">
        <v>7.4</v>
      </c>
      <c r="D359" s="29">
        <v>5.525E-2</v>
      </c>
      <c r="E359" s="29">
        <v>180300</v>
      </c>
      <c r="F359" s="29">
        <v>2600</v>
      </c>
      <c r="G359" s="29">
        <v>126200</v>
      </c>
      <c r="H359" s="29">
        <v>1800</v>
      </c>
      <c r="I359" s="50">
        <v>62060</v>
      </c>
      <c r="J359" s="101">
        <v>900</v>
      </c>
      <c r="K359" s="9"/>
      <c r="L359" s="56">
        <v>0.2814811698010885</v>
      </c>
      <c r="M359" s="57">
        <v>6.8376825121640103E-3</v>
      </c>
      <c r="N359" s="58">
        <v>0.69689372608866362</v>
      </c>
      <c r="O359" s="58">
        <v>7.0983446666280847E-3</v>
      </c>
      <c r="P359" s="59">
        <v>5.525E-2</v>
      </c>
      <c r="Q359" s="60" t="s">
        <v>636</v>
      </c>
    </row>
    <row r="360" spans="1:17">
      <c r="A360" s="100" t="s">
        <v>365</v>
      </c>
      <c r="B360" s="11">
        <v>163</v>
      </c>
      <c r="C360" s="11">
        <v>7.4</v>
      </c>
      <c r="D360" s="29">
        <v>0.23760000000000001</v>
      </c>
      <c r="E360" s="29">
        <v>283000</v>
      </c>
      <c r="F360" s="29">
        <v>4000</v>
      </c>
      <c r="G360" s="29">
        <v>196900</v>
      </c>
      <c r="H360" s="29">
        <v>2700</v>
      </c>
      <c r="I360" s="50">
        <v>88300</v>
      </c>
      <c r="J360" s="101">
        <v>1200</v>
      </c>
      <c r="K360" s="9"/>
      <c r="L360" s="56">
        <v>0.25792219540473771</v>
      </c>
      <c r="M360" s="57">
        <v>5.6123364425768223E-3</v>
      </c>
      <c r="N360" s="58">
        <v>0.69272714666927449</v>
      </c>
      <c r="O360" s="58">
        <v>6.8507748554592759E-3</v>
      </c>
      <c r="P360" s="59">
        <v>0.23760000000000001</v>
      </c>
      <c r="Q360" s="60" t="s">
        <v>636</v>
      </c>
    </row>
    <row r="361" spans="1:17">
      <c r="A361" s="100" t="s">
        <v>366</v>
      </c>
      <c r="B361" s="11">
        <v>163</v>
      </c>
      <c r="C361" s="11">
        <v>7.4</v>
      </c>
      <c r="D361" s="29">
        <v>0.15434</v>
      </c>
      <c r="E361" s="29">
        <v>181600</v>
      </c>
      <c r="F361" s="29">
        <v>7100</v>
      </c>
      <c r="G361" s="29">
        <v>126000</v>
      </c>
      <c r="H361" s="29">
        <v>4900</v>
      </c>
      <c r="I361" s="50">
        <v>81600</v>
      </c>
      <c r="J361" s="101">
        <v>2200</v>
      </c>
      <c r="K361" s="9"/>
      <c r="L361" s="56">
        <v>0.38567011250783678</v>
      </c>
      <c r="M361" s="57">
        <v>8.9125310125013589E-3</v>
      </c>
      <c r="N361" s="58">
        <v>0.69080842810067578</v>
      </c>
      <c r="O361" s="58">
        <v>1.9130521675172367E-2</v>
      </c>
      <c r="P361" s="59">
        <v>0.15434</v>
      </c>
      <c r="Q361" s="60" t="s">
        <v>636</v>
      </c>
    </row>
    <row r="362" spans="1:17">
      <c r="A362" s="100" t="s">
        <v>367</v>
      </c>
      <c r="B362" s="11">
        <v>163</v>
      </c>
      <c r="C362" s="11">
        <v>7.4</v>
      </c>
      <c r="D362" s="29">
        <v>-0.11218</v>
      </c>
      <c r="E362" s="29">
        <v>587200</v>
      </c>
      <c r="F362" s="29">
        <v>3900</v>
      </c>
      <c r="G362" s="29">
        <v>407800</v>
      </c>
      <c r="H362" s="29">
        <v>2800</v>
      </c>
      <c r="I362" s="50">
        <v>46200</v>
      </c>
      <c r="J362" s="101">
        <v>1500</v>
      </c>
      <c r="K362" s="9"/>
      <c r="L362" s="56">
        <v>6.3248770443345509E-2</v>
      </c>
      <c r="M362" s="57">
        <v>1.7826041633223701E-3</v>
      </c>
      <c r="N362" s="58">
        <v>0.69145528604230377</v>
      </c>
      <c r="O362" s="58">
        <v>3.3171166247345308E-3</v>
      </c>
      <c r="P362" s="59">
        <v>-0.11218</v>
      </c>
      <c r="Q362" s="60" t="s">
        <v>636</v>
      </c>
    </row>
    <row r="363" spans="1:17">
      <c r="A363" s="100" t="s">
        <v>368</v>
      </c>
      <c r="B363" s="11">
        <v>163</v>
      </c>
      <c r="C363" s="11">
        <v>7.4</v>
      </c>
      <c r="D363" s="29">
        <v>-2.8043999999999999E-2</v>
      </c>
      <c r="E363" s="29">
        <v>468600</v>
      </c>
      <c r="F363" s="29">
        <v>9800</v>
      </c>
      <c r="G363" s="29">
        <v>325300</v>
      </c>
      <c r="H363" s="29">
        <v>6900</v>
      </c>
      <c r="I363" s="50">
        <v>132500</v>
      </c>
      <c r="J363" s="101">
        <v>2300</v>
      </c>
      <c r="K363" s="9"/>
      <c r="L363" s="56">
        <v>0.23462377169863541</v>
      </c>
      <c r="M363" s="57">
        <v>6.0110578167732734E-3</v>
      </c>
      <c r="N363" s="58">
        <v>0.69116972321580683</v>
      </c>
      <c r="O363" s="58">
        <v>1.0339103914510494E-2</v>
      </c>
      <c r="P363" s="59">
        <v>-2.8043999999999999E-2</v>
      </c>
      <c r="Q363" s="60" t="s">
        <v>636</v>
      </c>
    </row>
    <row r="364" spans="1:17">
      <c r="A364" s="100" t="s">
        <v>369</v>
      </c>
      <c r="B364" s="11">
        <v>163</v>
      </c>
      <c r="C364" s="11">
        <v>7.4</v>
      </c>
      <c r="D364" s="29">
        <v>7.9424999999999996E-2</v>
      </c>
      <c r="E364" s="29">
        <v>192800</v>
      </c>
      <c r="F364" s="29">
        <v>2700</v>
      </c>
      <c r="G364" s="29">
        <v>132800</v>
      </c>
      <c r="H364" s="29">
        <v>1800</v>
      </c>
      <c r="I364" s="50">
        <v>65100</v>
      </c>
      <c r="J364" s="101">
        <v>1700</v>
      </c>
      <c r="K364" s="9"/>
      <c r="L364" s="56">
        <v>0.2812528750641029</v>
      </c>
      <c r="M364" s="57">
        <v>7.4617588348165455E-3</v>
      </c>
      <c r="N364" s="58">
        <v>0.68579445926864702</v>
      </c>
      <c r="O364" s="58">
        <v>6.7120841646992864E-3</v>
      </c>
      <c r="P364" s="59">
        <v>7.9424999999999996E-2</v>
      </c>
      <c r="Q364" s="60" t="s">
        <v>636</v>
      </c>
    </row>
    <row r="365" spans="1:17">
      <c r="A365" s="100" t="s">
        <v>370</v>
      </c>
      <c r="B365" s="11">
        <v>163</v>
      </c>
      <c r="C365" s="11">
        <v>7.4</v>
      </c>
      <c r="D365" s="29">
        <v>0.16378999999999999</v>
      </c>
      <c r="E365" s="29">
        <v>179320</v>
      </c>
      <c r="F365" s="29">
        <v>790</v>
      </c>
      <c r="G365" s="29">
        <v>121380</v>
      </c>
      <c r="H365" s="29">
        <v>510</v>
      </c>
      <c r="I365" s="50">
        <v>77170</v>
      </c>
      <c r="J365" s="101">
        <v>670</v>
      </c>
      <c r="K365" s="9"/>
      <c r="L365" s="56">
        <v>0.35165189768021621</v>
      </c>
      <c r="M365" s="57">
        <v>7.267674889978832E-3</v>
      </c>
      <c r="N365" s="58">
        <v>0.67394014883914988</v>
      </c>
      <c r="O365" s="58">
        <v>2.0604292772562235E-3</v>
      </c>
      <c r="P365" s="59">
        <v>0.16378999999999999</v>
      </c>
      <c r="Q365" s="60" t="s">
        <v>636</v>
      </c>
    </row>
    <row r="366" spans="1:17">
      <c r="A366" s="100" t="s">
        <v>371</v>
      </c>
      <c r="B366" s="11">
        <v>163</v>
      </c>
      <c r="C366" s="11">
        <v>7.4</v>
      </c>
      <c r="D366" s="29">
        <v>-2.3047999999999999E-2</v>
      </c>
      <c r="E366" s="50">
        <v>536700</v>
      </c>
      <c r="F366" s="50">
        <v>5300</v>
      </c>
      <c r="G366" s="50">
        <v>372800</v>
      </c>
      <c r="H366" s="50">
        <v>3600</v>
      </c>
      <c r="I366" s="50">
        <v>43230</v>
      </c>
      <c r="J366" s="101">
        <v>980</v>
      </c>
      <c r="K366" s="9"/>
      <c r="L366" s="56">
        <v>6.4597070050956121E-2</v>
      </c>
      <c r="M366" s="57">
        <v>1.4094050913439988E-3</v>
      </c>
      <c r="N366" s="58">
        <v>0.69158765901055019</v>
      </c>
      <c r="O366" s="58">
        <v>4.7969931894583226E-3</v>
      </c>
      <c r="P366" s="59">
        <v>-2.3047999999999999E-2</v>
      </c>
      <c r="Q366" s="60" t="s">
        <v>636</v>
      </c>
    </row>
    <row r="367" spans="1:17">
      <c r="A367" s="100" t="s">
        <v>372</v>
      </c>
      <c r="B367" s="11">
        <v>163</v>
      </c>
      <c r="C367" s="11">
        <v>7.4</v>
      </c>
      <c r="D367" s="29">
        <v>3.2568E-2</v>
      </c>
      <c r="E367" s="29">
        <v>135340</v>
      </c>
      <c r="F367" s="29">
        <v>880</v>
      </c>
      <c r="G367" s="29">
        <v>95220</v>
      </c>
      <c r="H367" s="29">
        <v>610</v>
      </c>
      <c r="I367" s="50">
        <v>52340</v>
      </c>
      <c r="J367" s="101">
        <v>880</v>
      </c>
      <c r="K367" s="9"/>
      <c r="L367" s="56">
        <v>0.31045065836203267</v>
      </c>
      <c r="M367" s="57">
        <v>6.6938990538144014E-3</v>
      </c>
      <c r="N367" s="58">
        <v>0.70049482549020203</v>
      </c>
      <c r="O367" s="58">
        <v>3.2109982546782655E-3</v>
      </c>
      <c r="P367" s="59">
        <v>3.2568E-2</v>
      </c>
      <c r="Q367" s="60" t="s">
        <v>636</v>
      </c>
    </row>
    <row r="368" spans="1:17">
      <c r="A368" s="100" t="s">
        <v>373</v>
      </c>
      <c r="B368" s="11">
        <v>163</v>
      </c>
      <c r="C368" s="11">
        <v>7.4</v>
      </c>
      <c r="D368" s="29">
        <v>0.3972</v>
      </c>
      <c r="E368" s="29">
        <v>319000</v>
      </c>
      <c r="F368" s="29">
        <v>4800</v>
      </c>
      <c r="G368" s="29">
        <v>226200</v>
      </c>
      <c r="H368" s="29">
        <v>3200</v>
      </c>
      <c r="I368" s="50">
        <v>96300</v>
      </c>
      <c r="J368" s="101">
        <v>2000</v>
      </c>
      <c r="K368" s="9"/>
      <c r="L368" s="56">
        <v>0.24245344810827443</v>
      </c>
      <c r="M368" s="57">
        <v>6.3044711554277825E-3</v>
      </c>
      <c r="N368" s="58">
        <v>0.70600023249353927</v>
      </c>
      <c r="O368" s="58">
        <v>7.3224070167997278E-3</v>
      </c>
      <c r="P368" s="59">
        <v>0.3972</v>
      </c>
      <c r="Q368" s="60" t="s">
        <v>636</v>
      </c>
    </row>
    <row r="369" spans="1:17">
      <c r="A369" s="100" t="s">
        <v>374</v>
      </c>
      <c r="B369" s="11">
        <v>163</v>
      </c>
      <c r="C369" s="11">
        <v>7.4</v>
      </c>
      <c r="D369" s="29">
        <v>0.23758000000000001</v>
      </c>
      <c r="E369" s="29">
        <v>158410</v>
      </c>
      <c r="F369" s="29">
        <v>680</v>
      </c>
      <c r="G369" s="29">
        <v>109380</v>
      </c>
      <c r="H369" s="29">
        <v>450</v>
      </c>
      <c r="I369" s="50">
        <v>65880</v>
      </c>
      <c r="J369" s="101">
        <v>910</v>
      </c>
      <c r="K369" s="9"/>
      <c r="L369" s="56">
        <v>0.33198422372873215</v>
      </c>
      <c r="M369" s="57">
        <v>7.1503621842651599E-3</v>
      </c>
      <c r="N369" s="58">
        <v>0.68747712421967055</v>
      </c>
      <c r="O369" s="58">
        <v>2.0527530831366179E-3</v>
      </c>
      <c r="P369" s="59">
        <v>0.23758000000000001</v>
      </c>
      <c r="Q369" s="60" t="s">
        <v>636</v>
      </c>
    </row>
    <row r="370" spans="1:17">
      <c r="A370" s="100" t="s">
        <v>375</v>
      </c>
      <c r="B370" s="11">
        <v>163</v>
      </c>
      <c r="C370" s="11">
        <v>7.4</v>
      </c>
      <c r="D370" s="29">
        <v>-3.1526999999999999E-2</v>
      </c>
      <c r="E370" s="29">
        <v>333000</v>
      </c>
      <c r="F370" s="29">
        <v>11000</v>
      </c>
      <c r="G370" s="29">
        <v>230700</v>
      </c>
      <c r="H370" s="29">
        <v>7500</v>
      </c>
      <c r="I370" s="50">
        <v>34780</v>
      </c>
      <c r="J370" s="101">
        <v>800</v>
      </c>
      <c r="K370" s="9"/>
      <c r="L370" s="56">
        <v>9.0359139192238327E-2</v>
      </c>
      <c r="M370" s="57">
        <v>2.3995253917141858E-3</v>
      </c>
      <c r="N370" s="58">
        <v>0.68977315392271288</v>
      </c>
      <c r="O370" s="58">
        <v>1.6054511877916892E-2</v>
      </c>
      <c r="P370" s="59">
        <v>-3.1526999999999999E-2</v>
      </c>
      <c r="Q370" s="60" t="s">
        <v>636</v>
      </c>
    </row>
    <row r="371" spans="1:17">
      <c r="A371" s="100" t="s">
        <v>376</v>
      </c>
      <c r="B371" s="11">
        <v>163</v>
      </c>
      <c r="C371" s="11">
        <v>7.4</v>
      </c>
      <c r="D371" s="29">
        <v>6.5389000000000003E-2</v>
      </c>
      <c r="E371" s="29">
        <v>204500</v>
      </c>
      <c r="F371" s="29">
        <v>1200</v>
      </c>
      <c r="G371" s="29">
        <v>143330</v>
      </c>
      <c r="H371" s="29">
        <v>810</v>
      </c>
      <c r="I371" s="50">
        <v>40020</v>
      </c>
      <c r="J371" s="101">
        <v>460</v>
      </c>
      <c r="K371" s="9"/>
      <c r="L371" s="56">
        <v>0.15841815454120456</v>
      </c>
      <c r="M371" s="57">
        <v>3.3686229136719809E-3</v>
      </c>
      <c r="N371" s="58">
        <v>0.69782530659914033</v>
      </c>
      <c r="O371" s="58">
        <v>2.8549622861548936E-3</v>
      </c>
      <c r="P371" s="59">
        <v>6.5389000000000003E-2</v>
      </c>
      <c r="Q371" s="60" t="s">
        <v>636</v>
      </c>
    </row>
    <row r="372" spans="1:17">
      <c r="A372" s="100" t="s">
        <v>377</v>
      </c>
      <c r="B372" s="11">
        <v>163</v>
      </c>
      <c r="C372" s="11">
        <v>7.4</v>
      </c>
      <c r="D372" s="29">
        <v>3.6361999999999998E-2</v>
      </c>
      <c r="E372" s="29">
        <v>833400</v>
      </c>
      <c r="F372" s="29">
        <v>5800</v>
      </c>
      <c r="G372" s="29">
        <v>578300</v>
      </c>
      <c r="H372" s="29">
        <v>4000</v>
      </c>
      <c r="I372" s="50">
        <v>24890</v>
      </c>
      <c r="J372" s="101">
        <v>570</v>
      </c>
      <c r="K372" s="9"/>
      <c r="L372" s="56">
        <v>2.4029429593686411E-2</v>
      </c>
      <c r="M372" s="57">
        <v>5.5357269217850245E-4</v>
      </c>
      <c r="N372" s="58">
        <v>0.69088000328606813</v>
      </c>
      <c r="O372" s="58">
        <v>3.4043126862585639E-3</v>
      </c>
      <c r="P372" s="59">
        <v>3.6361999999999998E-2</v>
      </c>
      <c r="Q372" s="60" t="s">
        <v>636</v>
      </c>
    </row>
    <row r="373" spans="1:17">
      <c r="A373" s="100" t="s">
        <v>378</v>
      </c>
      <c r="B373" s="11">
        <v>163</v>
      </c>
      <c r="C373" s="11">
        <v>7.4</v>
      </c>
      <c r="D373" s="29">
        <v>0.14399999999999999</v>
      </c>
      <c r="E373" s="29">
        <v>198900</v>
      </c>
      <c r="F373" s="29">
        <v>4300</v>
      </c>
      <c r="G373" s="29">
        <v>137200</v>
      </c>
      <c r="H373" s="29">
        <v>3000</v>
      </c>
      <c r="I373" s="29">
        <v>51400</v>
      </c>
      <c r="J373" s="49">
        <v>1400</v>
      </c>
      <c r="K373" s="9"/>
      <c r="L373" s="56">
        <v>0.2077089318143574</v>
      </c>
      <c r="M373" s="57">
        <v>6.3746148826820713E-3</v>
      </c>
      <c r="N373" s="58">
        <v>0.68678729865494148</v>
      </c>
      <c r="O373" s="58">
        <v>1.0605197206422379E-2</v>
      </c>
      <c r="P373" s="59">
        <v>0.14399999999999999</v>
      </c>
      <c r="Q373" s="60" t="s">
        <v>636</v>
      </c>
    </row>
    <row r="374" spans="1:17">
      <c r="A374" s="100" t="s">
        <v>379</v>
      </c>
      <c r="B374" s="11">
        <v>163</v>
      </c>
      <c r="C374" s="11">
        <v>7.4</v>
      </c>
      <c r="D374" s="29">
        <v>0.17816000000000001</v>
      </c>
      <c r="E374" s="29">
        <v>336300</v>
      </c>
      <c r="F374" s="29">
        <v>3000</v>
      </c>
      <c r="G374" s="29">
        <v>232100</v>
      </c>
      <c r="H374" s="29">
        <v>2100</v>
      </c>
      <c r="I374" s="50">
        <v>34810</v>
      </c>
      <c r="J374" s="101">
        <v>510</v>
      </c>
      <c r="K374" s="9"/>
      <c r="L374" s="56">
        <v>8.4429566022646618E-2</v>
      </c>
      <c r="M374" s="57">
        <v>1.8606178232930027E-3</v>
      </c>
      <c r="N374" s="58">
        <v>0.68714944439841374</v>
      </c>
      <c r="O374" s="58">
        <v>4.3845428234845045E-3</v>
      </c>
      <c r="P374" s="59">
        <v>0.17816000000000001</v>
      </c>
      <c r="Q374" s="60" t="s">
        <v>636</v>
      </c>
    </row>
    <row r="375" spans="1:17">
      <c r="A375" s="100" t="s">
        <v>380</v>
      </c>
      <c r="B375" s="11">
        <v>163</v>
      </c>
      <c r="C375" s="11">
        <v>7.4</v>
      </c>
      <c r="D375" s="29">
        <v>0.20043</v>
      </c>
      <c r="E375" s="29">
        <v>153500</v>
      </c>
      <c r="F375" s="29">
        <v>3000</v>
      </c>
      <c r="G375" s="29">
        <v>105900</v>
      </c>
      <c r="H375" s="29">
        <v>2000</v>
      </c>
      <c r="I375" s="50">
        <v>82020</v>
      </c>
      <c r="J375" s="101">
        <v>690</v>
      </c>
      <c r="K375" s="9"/>
      <c r="L375" s="56">
        <v>0.42843110987924865</v>
      </c>
      <c r="M375" s="57">
        <v>1.0161284738221817E-2</v>
      </c>
      <c r="N375" s="58">
        <v>0.68689523998306512</v>
      </c>
      <c r="O375" s="58">
        <v>9.37504690515744E-3</v>
      </c>
      <c r="P375" s="59">
        <v>0.20043</v>
      </c>
      <c r="Q375" s="60" t="s">
        <v>636</v>
      </c>
    </row>
    <row r="376" spans="1:17">
      <c r="A376" s="100" t="s">
        <v>381</v>
      </c>
      <c r="B376" s="11">
        <v>163</v>
      </c>
      <c r="C376" s="11">
        <v>7.4</v>
      </c>
      <c r="D376" s="29">
        <v>-8.0904000000000004E-2</v>
      </c>
      <c r="E376" s="29">
        <v>1008000</v>
      </c>
      <c r="F376" s="29">
        <v>7900</v>
      </c>
      <c r="G376" s="29">
        <v>701700</v>
      </c>
      <c r="H376" s="29">
        <v>5500</v>
      </c>
      <c r="I376" s="50">
        <v>26610</v>
      </c>
      <c r="J376" s="101">
        <v>740</v>
      </c>
      <c r="K376" s="17"/>
      <c r="L376" s="56">
        <v>2.1030544830806568E-2</v>
      </c>
      <c r="M376" s="57">
        <v>5.3700645429727962E-4</v>
      </c>
      <c r="N376" s="58">
        <v>0.69309676365332229</v>
      </c>
      <c r="O376" s="58">
        <v>3.8580231901196669E-3</v>
      </c>
      <c r="P376" s="59">
        <v>-8.0904000000000004E-2</v>
      </c>
      <c r="Q376" s="60" t="s">
        <v>636</v>
      </c>
    </row>
    <row r="377" spans="1:17">
      <c r="A377" s="100" t="s">
        <v>382</v>
      </c>
      <c r="B377" s="11">
        <v>163</v>
      </c>
      <c r="C377" s="11">
        <v>7.4</v>
      </c>
      <c r="D377" s="29">
        <v>-0.10761999999999999</v>
      </c>
      <c r="E377" s="29">
        <v>638000</v>
      </c>
      <c r="F377" s="29">
        <v>10000</v>
      </c>
      <c r="G377" s="29">
        <v>443200</v>
      </c>
      <c r="H377" s="29">
        <v>7400</v>
      </c>
      <c r="I377" s="50">
        <v>13730</v>
      </c>
      <c r="J377" s="101">
        <v>450</v>
      </c>
      <c r="K377" s="17"/>
      <c r="L377" s="56">
        <v>1.6922758107671684E-2</v>
      </c>
      <c r="M377" s="57">
        <v>5.2026175662910241E-4</v>
      </c>
      <c r="N377" s="58">
        <v>0.69164302175317549</v>
      </c>
      <c r="O377" s="58">
        <v>7.9543237952312291E-3</v>
      </c>
      <c r="P377" s="59">
        <v>-0.10761999999999999</v>
      </c>
      <c r="Q377" s="60" t="s">
        <v>636</v>
      </c>
    </row>
    <row r="378" spans="1:17">
      <c r="A378" s="100" t="s">
        <v>383</v>
      </c>
      <c r="B378" s="11">
        <v>163</v>
      </c>
      <c r="C378" s="11">
        <v>7.4</v>
      </c>
      <c r="D378" s="29">
        <v>0.14307</v>
      </c>
      <c r="E378" s="29">
        <v>136240</v>
      </c>
      <c r="F378" s="29">
        <v>790</v>
      </c>
      <c r="G378" s="29">
        <v>92360</v>
      </c>
      <c r="H378" s="29">
        <v>560</v>
      </c>
      <c r="I378" s="50">
        <v>61690</v>
      </c>
      <c r="J378" s="101">
        <v>550</v>
      </c>
      <c r="K378" s="17"/>
      <c r="L378" s="56">
        <v>0.3619289958378068</v>
      </c>
      <c r="M378" s="57">
        <v>7.624415841621858E-3</v>
      </c>
      <c r="N378" s="58">
        <v>0.67496649596878067</v>
      </c>
      <c r="O378" s="58">
        <v>2.8437652290730468E-3</v>
      </c>
      <c r="P378" s="59">
        <v>0.14307</v>
      </c>
      <c r="Q378" s="60" t="s">
        <v>636</v>
      </c>
    </row>
    <row r="379" spans="1:17">
      <c r="A379" s="100" t="s">
        <v>384</v>
      </c>
      <c r="B379" s="11">
        <v>163</v>
      </c>
      <c r="C379" s="11">
        <v>7.4</v>
      </c>
      <c r="D379" s="29">
        <v>4.1616E-2</v>
      </c>
      <c r="E379" s="29">
        <v>823500</v>
      </c>
      <c r="F379" s="29">
        <v>8200</v>
      </c>
      <c r="G379" s="29">
        <v>571800</v>
      </c>
      <c r="H379" s="29">
        <v>5700</v>
      </c>
      <c r="I379" s="50">
        <v>27600</v>
      </c>
      <c r="J379" s="101">
        <v>1000</v>
      </c>
      <c r="K379" s="17"/>
      <c r="L379" s="56">
        <v>2.7043407309355352E-2</v>
      </c>
      <c r="M379" s="57">
        <v>8.0624568280000266E-4</v>
      </c>
      <c r="N379" s="58">
        <v>0.69132692888980163</v>
      </c>
      <c r="O379" s="58">
        <v>4.8916588287482429E-3</v>
      </c>
      <c r="P379" s="59">
        <v>4.1616E-2</v>
      </c>
      <c r="Q379" s="60" t="s">
        <v>636</v>
      </c>
    </row>
    <row r="380" spans="1:17">
      <c r="A380" s="100" t="s">
        <v>385</v>
      </c>
      <c r="B380" s="11">
        <v>163</v>
      </c>
      <c r="C380" s="11">
        <v>7.4</v>
      </c>
      <c r="D380" s="29">
        <v>0.23623</v>
      </c>
      <c r="E380" s="29">
        <v>123000</v>
      </c>
      <c r="F380" s="29">
        <v>840</v>
      </c>
      <c r="G380" s="29">
        <v>83550</v>
      </c>
      <c r="H380" s="29">
        <v>550</v>
      </c>
      <c r="I380" s="50">
        <v>73030</v>
      </c>
      <c r="J380" s="101">
        <v>650</v>
      </c>
      <c r="K380" s="17"/>
      <c r="L380" s="56">
        <v>0.47684015648955752</v>
      </c>
      <c r="M380" s="57">
        <v>9.7653228057483308E-3</v>
      </c>
      <c r="N380" s="58">
        <v>0.67630760232769149</v>
      </c>
      <c r="O380" s="58">
        <v>3.2215739777757295E-3</v>
      </c>
      <c r="P380" s="59">
        <v>0.23623</v>
      </c>
      <c r="Q380" s="60" t="s">
        <v>636</v>
      </c>
    </row>
    <row r="381" spans="1:17">
      <c r="A381" s="100" t="s">
        <v>386</v>
      </c>
      <c r="B381" s="11">
        <v>163</v>
      </c>
      <c r="C381" s="11">
        <v>7.4</v>
      </c>
      <c r="D381" s="29">
        <v>0.35618</v>
      </c>
      <c r="E381" s="29">
        <v>114900</v>
      </c>
      <c r="F381" s="29">
        <v>1400</v>
      </c>
      <c r="G381" s="29">
        <v>78770</v>
      </c>
      <c r="H381" s="29">
        <v>910</v>
      </c>
      <c r="I381" s="50">
        <v>49010</v>
      </c>
      <c r="J381" s="101">
        <v>590</v>
      </c>
      <c r="K381" s="17"/>
      <c r="L381" s="56">
        <v>0.33734758632872502</v>
      </c>
      <c r="M381" s="57">
        <v>7.2206349469939902E-3</v>
      </c>
      <c r="N381" s="58">
        <v>0.68256457281546601</v>
      </c>
      <c r="O381" s="58">
        <v>5.7554310016266408E-3</v>
      </c>
      <c r="P381" s="59">
        <v>0.35618</v>
      </c>
      <c r="Q381" s="60" t="s">
        <v>636</v>
      </c>
    </row>
    <row r="382" spans="1:17">
      <c r="A382" s="100" t="s">
        <v>387</v>
      </c>
      <c r="B382" s="11">
        <v>163</v>
      </c>
      <c r="C382" s="11">
        <v>7.4</v>
      </c>
      <c r="D382" s="29">
        <v>4.8030000000000003E-2</v>
      </c>
      <c r="E382" s="29">
        <v>725300</v>
      </c>
      <c r="F382" s="29">
        <v>3600</v>
      </c>
      <c r="G382" s="29">
        <v>504000</v>
      </c>
      <c r="H382" s="29">
        <v>2400</v>
      </c>
      <c r="I382" s="29">
        <v>16460</v>
      </c>
      <c r="J382" s="49">
        <v>370</v>
      </c>
      <c r="K382" s="17"/>
      <c r="L382" s="56">
        <v>1.8054735559966607E-2</v>
      </c>
      <c r="M382" s="57">
        <v>4.2780106776397835E-4</v>
      </c>
      <c r="N382" s="58">
        <v>0.69185611770623312</v>
      </c>
      <c r="O382" s="58">
        <v>2.3898308702464859E-3</v>
      </c>
      <c r="P382" s="59">
        <v>4.8030000000000003E-2</v>
      </c>
      <c r="Q382" s="60" t="s">
        <v>636</v>
      </c>
    </row>
    <row r="383" spans="1:17">
      <c r="A383" s="100" t="s">
        <v>388</v>
      </c>
      <c r="B383" s="11">
        <v>163</v>
      </c>
      <c r="C383" s="11">
        <v>7.4</v>
      </c>
      <c r="D383" s="29">
        <v>0.32192999999999999</v>
      </c>
      <c r="E383" s="29">
        <v>87000</v>
      </c>
      <c r="F383" s="29">
        <v>1200</v>
      </c>
      <c r="G383" s="29">
        <v>60400</v>
      </c>
      <c r="H383" s="29">
        <v>890</v>
      </c>
      <c r="I383" s="50">
        <v>90400</v>
      </c>
      <c r="J383" s="101">
        <v>1500</v>
      </c>
      <c r="K383" s="17"/>
      <c r="L383" s="56">
        <v>0.83128431055120588</v>
      </c>
      <c r="M383" s="57">
        <v>1.7683866253421901E-2</v>
      </c>
      <c r="N383" s="58">
        <v>0.69122687071722289</v>
      </c>
      <c r="O383" s="58">
        <v>7.0062194109925899E-3</v>
      </c>
      <c r="P383" s="59">
        <v>0.32192999999999999</v>
      </c>
      <c r="Q383" s="60" t="s">
        <v>636</v>
      </c>
    </row>
    <row r="384" spans="1:17">
      <c r="A384" s="100" t="s">
        <v>389</v>
      </c>
      <c r="B384" s="11">
        <v>163</v>
      </c>
      <c r="C384" s="11">
        <v>7.4</v>
      </c>
      <c r="D384" s="29">
        <v>0.21129999999999999</v>
      </c>
      <c r="E384" s="29">
        <v>59670</v>
      </c>
      <c r="F384" s="29">
        <v>340</v>
      </c>
      <c r="G384" s="29">
        <v>40880</v>
      </c>
      <c r="H384" s="29">
        <v>230</v>
      </c>
      <c r="I384" s="50">
        <v>33730</v>
      </c>
      <c r="J384" s="101">
        <v>340</v>
      </c>
      <c r="K384" s="17"/>
      <c r="L384" s="56">
        <v>0.4504446493461397</v>
      </c>
      <c r="M384" s="57">
        <v>9.4334547896122618E-3</v>
      </c>
      <c r="N384" s="58">
        <v>0.68211527621511192</v>
      </c>
      <c r="O384" s="58">
        <v>2.7430088947896316E-3</v>
      </c>
      <c r="P384" s="59">
        <v>0.21129999999999999</v>
      </c>
      <c r="Q384" s="60" t="s">
        <v>636</v>
      </c>
    </row>
    <row r="385" spans="1:21">
      <c r="A385" s="100" t="s">
        <v>390</v>
      </c>
      <c r="B385" s="11">
        <v>163</v>
      </c>
      <c r="C385" s="11">
        <v>7.4</v>
      </c>
      <c r="D385" s="29">
        <v>0.15198999999999999</v>
      </c>
      <c r="E385" s="29">
        <v>98300</v>
      </c>
      <c r="F385" s="29">
        <v>880</v>
      </c>
      <c r="G385" s="29">
        <v>67490</v>
      </c>
      <c r="H385" s="29">
        <v>630</v>
      </c>
      <c r="I385" s="50">
        <v>57050</v>
      </c>
      <c r="J385" s="101">
        <v>660</v>
      </c>
      <c r="K385" s="17"/>
      <c r="L385" s="56">
        <v>0.46281140188478059</v>
      </c>
      <c r="M385" s="57">
        <v>1.011589613627977E-2</v>
      </c>
      <c r="N385" s="58">
        <v>0.68357919581719828</v>
      </c>
      <c r="O385" s="58">
        <v>4.4399296105755159E-3</v>
      </c>
      <c r="P385" s="59">
        <v>0.15198999999999999</v>
      </c>
      <c r="Q385" s="60" t="s">
        <v>636</v>
      </c>
    </row>
    <row r="386" spans="1:21">
      <c r="A386" s="100" t="s">
        <v>391</v>
      </c>
      <c r="B386" s="11">
        <v>163</v>
      </c>
      <c r="C386" s="11">
        <v>7.4</v>
      </c>
      <c r="D386" s="29">
        <v>2.3261E-2</v>
      </c>
      <c r="E386" s="29">
        <v>180400</v>
      </c>
      <c r="F386" s="29">
        <v>1700</v>
      </c>
      <c r="G386" s="29">
        <v>124500</v>
      </c>
      <c r="H386" s="29">
        <v>1200</v>
      </c>
      <c r="I386" s="29">
        <v>48410</v>
      </c>
      <c r="J386" s="49">
        <v>560</v>
      </c>
      <c r="K386" s="17"/>
      <c r="L386" s="56">
        <v>0.21273063774619985</v>
      </c>
      <c r="M386" s="57">
        <v>4.7419805468945225E-3</v>
      </c>
      <c r="N386" s="58">
        <v>0.68712499175614161</v>
      </c>
      <c r="O386" s="58">
        <v>4.6514165801209793E-3</v>
      </c>
      <c r="P386" s="59">
        <v>2.3261E-2</v>
      </c>
      <c r="Q386" s="60" t="s">
        <v>636</v>
      </c>
    </row>
    <row r="387" spans="1:21">
      <c r="A387" s="100" t="s">
        <v>392</v>
      </c>
      <c r="B387" s="11">
        <v>163</v>
      </c>
      <c r="C387" s="11">
        <v>7.4</v>
      </c>
      <c r="D387" s="29">
        <v>0.12178</v>
      </c>
      <c r="E387" s="29">
        <v>429400</v>
      </c>
      <c r="F387" s="29">
        <v>4000</v>
      </c>
      <c r="G387" s="29">
        <v>296200</v>
      </c>
      <c r="H387" s="29">
        <v>2900</v>
      </c>
      <c r="I387" s="50">
        <v>45800</v>
      </c>
      <c r="J387" s="101">
        <v>490</v>
      </c>
      <c r="K387" s="17"/>
      <c r="L387" s="56">
        <v>8.473348535719076E-2</v>
      </c>
      <c r="M387" s="57">
        <v>1.8382806343511327E-3</v>
      </c>
      <c r="N387" s="58">
        <v>0.68679312741405707</v>
      </c>
      <c r="O387" s="58">
        <v>4.661034304115512E-3</v>
      </c>
      <c r="P387" s="59">
        <v>0.12178</v>
      </c>
      <c r="Q387" s="60" t="s">
        <v>636</v>
      </c>
    </row>
    <row r="388" spans="1:21">
      <c r="A388" s="100" t="s">
        <v>393</v>
      </c>
      <c r="B388" s="11">
        <v>163</v>
      </c>
      <c r="C388" s="11">
        <v>7.4</v>
      </c>
      <c r="D388" s="29">
        <v>0.12551000000000001</v>
      </c>
      <c r="E388" s="29">
        <v>107110</v>
      </c>
      <c r="F388" s="29">
        <v>430</v>
      </c>
      <c r="G388" s="29">
        <v>74330</v>
      </c>
      <c r="H388" s="29">
        <v>330</v>
      </c>
      <c r="I388" s="50">
        <v>26200</v>
      </c>
      <c r="J388" s="101">
        <v>370</v>
      </c>
      <c r="K388" s="17"/>
      <c r="L388" s="56">
        <v>0.19425572245517253</v>
      </c>
      <c r="M388" s="57">
        <v>4.1939370084082776E-3</v>
      </c>
      <c r="N388" s="58">
        <v>0.69093475685634997</v>
      </c>
      <c r="O388" s="58">
        <v>2.0768793268828131E-3</v>
      </c>
      <c r="P388" s="59">
        <v>0.12551000000000001</v>
      </c>
      <c r="Q388" s="60" t="s">
        <v>636</v>
      </c>
    </row>
    <row r="389" spans="1:21">
      <c r="A389" s="100" t="s">
        <v>394</v>
      </c>
      <c r="B389" s="11">
        <v>163</v>
      </c>
      <c r="C389" s="11">
        <v>7.4</v>
      </c>
      <c r="D389" s="29">
        <v>0.17510999999999999</v>
      </c>
      <c r="E389" s="29">
        <v>110000</v>
      </c>
      <c r="F389" s="29">
        <v>1200</v>
      </c>
      <c r="G389" s="29">
        <v>75030</v>
      </c>
      <c r="H389" s="29">
        <v>780</v>
      </c>
      <c r="I389" s="50">
        <v>55590</v>
      </c>
      <c r="J389" s="101">
        <v>710</v>
      </c>
      <c r="K389" s="17"/>
      <c r="L389" s="56">
        <v>0.39715723291985378</v>
      </c>
      <c r="M389" s="57">
        <v>8.4177775022982911E-3</v>
      </c>
      <c r="N389" s="58">
        <v>0.67911791594859294</v>
      </c>
      <c r="O389" s="58">
        <v>5.139293476341616E-3</v>
      </c>
      <c r="P389" s="59">
        <v>0.17510999999999999</v>
      </c>
      <c r="Q389" s="60" t="s">
        <v>636</v>
      </c>
    </row>
    <row r="390" spans="1:21" s="2" customFormat="1">
      <c r="A390" s="100" t="s">
        <v>395</v>
      </c>
      <c r="B390" s="11">
        <v>163</v>
      </c>
      <c r="C390" s="11">
        <v>7.4</v>
      </c>
      <c r="D390" s="29">
        <v>0.10126</v>
      </c>
      <c r="E390" s="29">
        <v>160900</v>
      </c>
      <c r="F390" s="29">
        <v>4100</v>
      </c>
      <c r="G390" s="29">
        <v>110400</v>
      </c>
      <c r="H390" s="29">
        <v>2800</v>
      </c>
      <c r="I390" s="50">
        <v>68060</v>
      </c>
      <c r="J390" s="101">
        <v>680</v>
      </c>
      <c r="K390" s="17"/>
      <c r="L390" s="56">
        <v>0.33246748699754591</v>
      </c>
      <c r="M390" s="57">
        <v>8.2612294015172935E-3</v>
      </c>
      <c r="N390" s="58">
        <v>0.68314981621022297</v>
      </c>
      <c r="O390" s="58">
        <v>1.23341381833246E-2</v>
      </c>
      <c r="P390" s="59">
        <v>0.10126</v>
      </c>
      <c r="Q390" s="60" t="s">
        <v>636</v>
      </c>
      <c r="R390" s="14"/>
      <c r="S390" s="14"/>
      <c r="T390" s="14"/>
      <c r="U390" s="14"/>
    </row>
    <row r="391" spans="1:21" s="2" customFormat="1">
      <c r="A391" s="100" t="s">
        <v>396</v>
      </c>
      <c r="B391" s="11">
        <v>163</v>
      </c>
      <c r="C391" s="11">
        <v>7.4</v>
      </c>
      <c r="D391" s="29">
        <v>4.2091000000000003E-2</v>
      </c>
      <c r="E391" s="29">
        <v>375700</v>
      </c>
      <c r="F391" s="29">
        <v>2200</v>
      </c>
      <c r="G391" s="29">
        <v>258000</v>
      </c>
      <c r="H391" s="29">
        <v>1600</v>
      </c>
      <c r="I391" s="50">
        <v>12320</v>
      </c>
      <c r="J391" s="101">
        <v>320</v>
      </c>
      <c r="K391" s="17"/>
      <c r="L391" s="56">
        <v>2.574707524782922E-2</v>
      </c>
      <c r="M391" s="57">
        <v>5.9664237555109899E-4</v>
      </c>
      <c r="N391" s="58">
        <v>0.68372496461875065</v>
      </c>
      <c r="O391" s="58">
        <v>2.9286106924646593E-3</v>
      </c>
      <c r="P391" s="59">
        <v>4.2091000000000003E-2</v>
      </c>
      <c r="Q391" s="60" t="s">
        <v>636</v>
      </c>
      <c r="R391" s="14"/>
      <c r="S391" s="14"/>
      <c r="T391" s="14"/>
      <c r="U391" s="14"/>
    </row>
    <row r="392" spans="1:21" s="2" customFormat="1">
      <c r="A392" s="100"/>
      <c r="B392" s="69"/>
      <c r="C392" s="69"/>
      <c r="D392" s="29"/>
      <c r="E392" s="29"/>
      <c r="F392" s="29"/>
      <c r="G392" s="29"/>
      <c r="H392" s="29"/>
      <c r="I392" s="50"/>
      <c r="J392" s="101"/>
      <c r="K392" s="17"/>
      <c r="L392" s="56"/>
      <c r="M392" s="57"/>
      <c r="N392" s="58"/>
      <c r="O392" s="58"/>
      <c r="P392" s="59"/>
      <c r="Q392" s="14"/>
      <c r="R392" s="14"/>
      <c r="S392" s="14"/>
      <c r="T392" s="14"/>
      <c r="U392" s="14"/>
    </row>
    <row r="393" spans="1:21" s="2" customFormat="1">
      <c r="A393" s="100"/>
      <c r="B393" s="69"/>
      <c r="C393" s="69"/>
      <c r="D393" s="29"/>
      <c r="E393" s="29"/>
      <c r="F393" s="29"/>
      <c r="G393" s="29"/>
      <c r="H393" s="29"/>
      <c r="I393" s="50"/>
      <c r="J393" s="101"/>
      <c r="K393" s="17"/>
      <c r="L393" s="24"/>
      <c r="M393" s="25"/>
      <c r="N393" s="26"/>
      <c r="O393" s="26"/>
      <c r="P393" s="27"/>
      <c r="Q393" s="14"/>
      <c r="R393" s="14"/>
      <c r="S393" s="14"/>
      <c r="T393" s="14"/>
      <c r="U393" s="14"/>
    </row>
    <row r="394" spans="1:21" s="2" customFormat="1">
      <c r="A394" s="100"/>
      <c r="B394" s="69"/>
      <c r="C394" s="69"/>
      <c r="D394" s="29"/>
      <c r="E394" s="29"/>
      <c r="F394" s="29"/>
      <c r="G394" s="29"/>
      <c r="H394" s="29"/>
      <c r="I394" s="50"/>
      <c r="J394" s="101"/>
      <c r="K394" s="17"/>
      <c r="L394" s="24"/>
      <c r="M394" s="25"/>
      <c r="N394" s="26"/>
      <c r="O394" s="26"/>
      <c r="P394" s="27"/>
      <c r="Q394" s="14"/>
      <c r="R394" s="14"/>
      <c r="S394" s="14"/>
      <c r="T394" s="14"/>
      <c r="U394" s="14"/>
    </row>
    <row r="395" spans="1:21" s="2" customFormat="1">
      <c r="A395" s="100"/>
      <c r="B395" s="69"/>
      <c r="C395" s="69"/>
      <c r="D395" s="29"/>
      <c r="E395" s="29"/>
      <c r="F395" s="29"/>
      <c r="G395" s="29"/>
      <c r="H395" s="29"/>
      <c r="I395" s="50"/>
      <c r="J395" s="101"/>
      <c r="K395" s="17"/>
      <c r="L395" s="24"/>
      <c r="M395" s="25"/>
      <c r="N395" s="26"/>
      <c r="O395" s="26"/>
      <c r="P395" s="27"/>
      <c r="Q395" s="14"/>
      <c r="R395" s="14"/>
      <c r="S395" s="14"/>
      <c r="T395" s="14"/>
      <c r="U395" s="14"/>
    </row>
    <row r="396" spans="1:21" s="2" customFormat="1">
      <c r="A396" s="100"/>
      <c r="B396" s="69"/>
      <c r="C396" s="69"/>
      <c r="D396" s="29"/>
      <c r="E396" s="29"/>
      <c r="F396" s="29"/>
      <c r="G396" s="29"/>
      <c r="H396" s="29"/>
      <c r="I396" s="29"/>
      <c r="J396" s="49"/>
      <c r="K396" s="17"/>
      <c r="L396" s="56"/>
      <c r="M396" s="57"/>
      <c r="N396" s="26"/>
      <c r="O396" s="26"/>
      <c r="P396" s="27"/>
      <c r="Q396" s="14"/>
      <c r="R396" s="14"/>
      <c r="S396" s="14"/>
      <c r="T396" s="14"/>
      <c r="U396" s="14"/>
    </row>
    <row r="397" spans="1:21" s="2" customFormat="1">
      <c r="A397" s="100"/>
      <c r="B397" s="69"/>
      <c r="C397" s="69"/>
      <c r="D397" s="29"/>
      <c r="E397" s="29"/>
      <c r="F397" s="29"/>
      <c r="G397" s="29"/>
      <c r="H397" s="29"/>
      <c r="I397" s="50"/>
      <c r="J397" s="101"/>
      <c r="K397" s="17"/>
      <c r="L397" s="24"/>
      <c r="M397" s="25"/>
      <c r="N397" s="26"/>
      <c r="O397" s="26"/>
      <c r="P397" s="27"/>
      <c r="Q397" s="14"/>
      <c r="R397" s="14"/>
      <c r="S397" s="14"/>
      <c r="T397" s="14"/>
      <c r="U397" s="14"/>
    </row>
    <row r="398" spans="1:21" s="2" customFormat="1">
      <c r="A398" s="100"/>
      <c r="B398" s="69"/>
      <c r="C398" s="69"/>
      <c r="D398" s="29"/>
      <c r="E398" s="29"/>
      <c r="F398" s="29"/>
      <c r="G398" s="29"/>
      <c r="H398" s="29"/>
      <c r="I398" s="50"/>
      <c r="J398" s="101"/>
      <c r="K398" s="17"/>
      <c r="L398" s="24"/>
      <c r="M398" s="25"/>
      <c r="N398" s="26"/>
      <c r="O398" s="26"/>
      <c r="P398" s="27"/>
      <c r="Q398" s="14"/>
      <c r="R398" s="14"/>
      <c r="S398" s="14"/>
      <c r="T398" s="14"/>
      <c r="U398" s="14"/>
    </row>
    <row r="399" spans="1:21" s="2" customFormat="1">
      <c r="A399" s="100"/>
      <c r="B399" s="69"/>
      <c r="C399" s="69"/>
      <c r="D399" s="29"/>
      <c r="E399" s="29"/>
      <c r="F399" s="29"/>
      <c r="G399" s="29"/>
      <c r="H399" s="29"/>
      <c r="I399" s="50"/>
      <c r="J399" s="101"/>
      <c r="K399" s="17"/>
      <c r="L399" s="24"/>
      <c r="M399" s="25"/>
      <c r="N399" s="26"/>
      <c r="O399" s="26"/>
      <c r="P399" s="27"/>
      <c r="Q399" s="14"/>
      <c r="R399" s="14"/>
      <c r="S399" s="14"/>
      <c r="T399" s="14"/>
      <c r="U399" s="14"/>
    </row>
    <row r="400" spans="1:21" s="2" customFormat="1">
      <c r="A400" s="100"/>
      <c r="B400" s="69"/>
      <c r="C400" s="69"/>
      <c r="D400" s="29"/>
      <c r="E400" s="29"/>
      <c r="F400" s="29"/>
      <c r="G400" s="29"/>
      <c r="H400" s="29"/>
      <c r="I400" s="50"/>
      <c r="J400" s="101"/>
      <c r="K400" s="17"/>
      <c r="L400" s="24"/>
      <c r="M400" s="25"/>
      <c r="N400" s="26"/>
      <c r="O400" s="26"/>
      <c r="P400" s="27"/>
      <c r="Q400" s="14"/>
      <c r="R400" s="14"/>
      <c r="S400" s="14"/>
      <c r="T400" s="14"/>
      <c r="U400" s="14"/>
    </row>
    <row r="401" spans="1:21" s="2" customFormat="1">
      <c r="A401" s="100"/>
      <c r="B401" s="69"/>
      <c r="C401" s="69"/>
      <c r="D401" s="29"/>
      <c r="E401" s="29"/>
      <c r="F401" s="29"/>
      <c r="G401" s="29"/>
      <c r="H401" s="29"/>
      <c r="I401" s="29"/>
      <c r="J401" s="49"/>
      <c r="K401" s="17"/>
      <c r="L401" s="24"/>
      <c r="M401" s="25"/>
      <c r="N401" s="26"/>
      <c r="O401" s="26"/>
      <c r="P401" s="27"/>
      <c r="Q401" s="14"/>
      <c r="R401" s="14"/>
      <c r="S401" s="14"/>
      <c r="T401" s="14"/>
      <c r="U401" s="14"/>
    </row>
    <row r="402" spans="1:21" s="2" customFormat="1">
      <c r="A402" s="100"/>
      <c r="B402" s="69"/>
      <c r="C402" s="69"/>
      <c r="D402" s="29"/>
      <c r="E402" s="29"/>
      <c r="F402" s="29"/>
      <c r="G402" s="29"/>
      <c r="H402" s="29"/>
      <c r="I402" s="29"/>
      <c r="J402" s="49"/>
      <c r="K402" s="17"/>
      <c r="L402" s="24"/>
      <c r="M402" s="25"/>
      <c r="N402" s="26"/>
      <c r="O402" s="26"/>
      <c r="P402" s="27"/>
      <c r="Q402" s="14"/>
      <c r="R402" s="14"/>
      <c r="S402" s="14"/>
      <c r="T402" s="14"/>
      <c r="U402" s="14"/>
    </row>
    <row r="403" spans="1:21" s="2" customFormat="1">
      <c r="A403" s="100"/>
      <c r="B403" s="69"/>
      <c r="C403" s="69"/>
      <c r="D403" s="29"/>
      <c r="E403" s="29"/>
      <c r="F403" s="29"/>
      <c r="G403" s="29"/>
      <c r="H403" s="29"/>
      <c r="I403" s="29"/>
      <c r="J403" s="49"/>
      <c r="K403" s="17"/>
      <c r="L403" s="24"/>
      <c r="M403" s="25"/>
      <c r="N403" s="26"/>
      <c r="O403" s="26"/>
      <c r="P403" s="27"/>
      <c r="Q403" s="14"/>
      <c r="R403" s="14"/>
      <c r="S403" s="14"/>
      <c r="T403" s="14"/>
      <c r="U403" s="14"/>
    </row>
    <row r="404" spans="1:21" s="2" customFormat="1">
      <c r="A404" s="100"/>
      <c r="B404" s="69"/>
      <c r="C404" s="69"/>
      <c r="D404" s="29"/>
      <c r="E404" s="29"/>
      <c r="F404" s="29"/>
      <c r="G404" s="29"/>
      <c r="H404" s="29"/>
      <c r="I404" s="50"/>
      <c r="J404" s="101"/>
      <c r="K404" s="17"/>
      <c r="L404" s="24"/>
      <c r="M404" s="25"/>
      <c r="N404" s="26"/>
      <c r="O404" s="26"/>
      <c r="P404" s="27"/>
      <c r="Q404" s="14"/>
      <c r="R404" s="14"/>
      <c r="S404" s="14"/>
      <c r="T404" s="14"/>
      <c r="U404" s="14"/>
    </row>
    <row r="405" spans="1:21" s="2" customFormat="1">
      <c r="A405" s="100"/>
      <c r="B405" s="69"/>
      <c r="C405" s="69"/>
      <c r="D405" s="29"/>
      <c r="E405" s="29"/>
      <c r="F405" s="29"/>
      <c r="G405" s="29"/>
      <c r="H405" s="29"/>
      <c r="I405" s="50"/>
      <c r="J405" s="101"/>
      <c r="K405" s="17"/>
      <c r="L405" s="24"/>
      <c r="M405" s="25"/>
      <c r="N405" s="26"/>
      <c r="O405" s="26"/>
      <c r="P405" s="27"/>
      <c r="Q405" s="14"/>
      <c r="R405" s="14"/>
      <c r="S405" s="14"/>
      <c r="T405" s="14"/>
      <c r="U405" s="14"/>
    </row>
    <row r="406" spans="1:21" s="2" customFormat="1">
      <c r="A406" s="100"/>
      <c r="B406" s="69"/>
      <c r="C406" s="69"/>
      <c r="D406" s="29"/>
      <c r="E406" s="29"/>
      <c r="F406" s="29"/>
      <c r="G406" s="29"/>
      <c r="H406" s="29"/>
      <c r="I406" s="50"/>
      <c r="J406" s="101"/>
      <c r="K406" s="17"/>
      <c r="L406" s="24"/>
      <c r="M406" s="25"/>
      <c r="N406" s="26"/>
      <c r="O406" s="26"/>
      <c r="P406" s="27"/>
      <c r="Q406" s="14"/>
      <c r="R406" s="14"/>
      <c r="S406" s="14"/>
      <c r="T406" s="14"/>
      <c r="U406" s="14"/>
    </row>
    <row r="407" spans="1:21" s="2" customFormat="1">
      <c r="A407" s="100"/>
      <c r="B407" s="69"/>
      <c r="C407" s="69"/>
      <c r="D407" s="29"/>
      <c r="E407" s="29"/>
      <c r="F407" s="29"/>
      <c r="G407" s="29"/>
      <c r="H407" s="29"/>
      <c r="I407" s="50"/>
      <c r="J407" s="101"/>
      <c r="K407" s="17"/>
      <c r="L407" s="24"/>
      <c r="M407" s="25"/>
      <c r="N407" s="26"/>
      <c r="O407" s="26"/>
      <c r="P407" s="27"/>
      <c r="Q407" s="14"/>
      <c r="R407" s="14"/>
      <c r="S407" s="14"/>
      <c r="T407" s="14"/>
      <c r="U407" s="14"/>
    </row>
    <row r="408" spans="1:21" s="2" customFormat="1">
      <c r="A408" s="100"/>
      <c r="B408" s="69"/>
      <c r="C408" s="69"/>
      <c r="D408" s="29"/>
      <c r="E408" s="29"/>
      <c r="F408" s="29"/>
      <c r="G408" s="29"/>
      <c r="H408" s="29"/>
      <c r="I408" s="50"/>
      <c r="J408" s="101"/>
      <c r="K408" s="17"/>
      <c r="L408" s="24"/>
      <c r="M408" s="25"/>
      <c r="N408" s="26"/>
      <c r="O408" s="26"/>
      <c r="P408" s="27"/>
      <c r="Q408" s="14"/>
      <c r="R408" s="14"/>
      <c r="S408" s="14"/>
      <c r="T408" s="14"/>
      <c r="U408" s="14"/>
    </row>
    <row r="409" spans="1:21" s="2" customFormat="1">
      <c r="A409" s="100"/>
      <c r="B409" s="69"/>
      <c r="C409" s="69"/>
      <c r="D409" s="29"/>
      <c r="E409" s="29"/>
      <c r="F409" s="29"/>
      <c r="G409" s="29"/>
      <c r="H409" s="29"/>
      <c r="I409" s="29"/>
      <c r="J409" s="49"/>
      <c r="K409" s="17"/>
      <c r="L409" s="24"/>
      <c r="M409" s="25"/>
      <c r="N409" s="26"/>
      <c r="O409" s="26"/>
      <c r="P409" s="27"/>
      <c r="Q409" s="14"/>
      <c r="R409" s="14"/>
      <c r="S409" s="14"/>
      <c r="T409" s="14"/>
      <c r="U409" s="14"/>
    </row>
    <row r="410" spans="1:21" s="2" customFormat="1">
      <c r="A410" s="100"/>
      <c r="B410" s="69"/>
      <c r="C410" s="69"/>
      <c r="D410" s="29"/>
      <c r="E410" s="29"/>
      <c r="F410" s="29"/>
      <c r="G410" s="29"/>
      <c r="H410" s="29"/>
      <c r="I410" s="50"/>
      <c r="J410" s="101"/>
      <c r="K410" s="17"/>
      <c r="L410" s="24"/>
      <c r="M410" s="25"/>
      <c r="N410" s="26"/>
      <c r="O410" s="26"/>
      <c r="P410" s="27"/>
      <c r="Q410" s="14"/>
      <c r="R410" s="14"/>
      <c r="S410" s="14"/>
      <c r="T410" s="14"/>
      <c r="U410" s="14"/>
    </row>
    <row r="411" spans="1:21" s="2" customFormat="1">
      <c r="A411" s="100"/>
      <c r="B411" s="69"/>
      <c r="C411" s="69"/>
      <c r="D411" s="29"/>
      <c r="E411" s="29"/>
      <c r="F411" s="29"/>
      <c r="G411" s="29"/>
      <c r="H411" s="29"/>
      <c r="I411" s="29"/>
      <c r="J411" s="49"/>
      <c r="K411" s="17"/>
      <c r="L411" s="24"/>
      <c r="M411" s="25"/>
      <c r="N411" s="26"/>
      <c r="O411" s="26"/>
      <c r="P411" s="27"/>
      <c r="Q411" s="14"/>
      <c r="R411" s="14"/>
      <c r="S411" s="14"/>
      <c r="T411" s="14"/>
      <c r="U411" s="14"/>
    </row>
    <row r="412" spans="1:21" s="2" customFormat="1">
      <c r="A412" s="100"/>
      <c r="B412" s="69"/>
      <c r="C412" s="69"/>
      <c r="D412" s="29"/>
      <c r="E412" s="29"/>
      <c r="F412" s="29"/>
      <c r="G412" s="29"/>
      <c r="H412" s="29"/>
      <c r="I412" s="50"/>
      <c r="J412" s="101"/>
      <c r="K412" s="17"/>
      <c r="L412" s="24"/>
      <c r="M412" s="25"/>
      <c r="N412" s="26"/>
      <c r="O412" s="26"/>
      <c r="P412" s="27"/>
      <c r="Q412" s="14"/>
      <c r="R412" s="14"/>
      <c r="S412" s="14"/>
      <c r="T412" s="14"/>
      <c r="U412" s="14"/>
    </row>
    <row r="413" spans="1:21" s="2" customFormat="1">
      <c r="A413" s="100"/>
      <c r="B413" s="69"/>
      <c r="C413" s="69"/>
      <c r="D413" s="29"/>
      <c r="E413" s="29"/>
      <c r="F413" s="29"/>
      <c r="G413" s="29"/>
      <c r="H413" s="29"/>
      <c r="I413" s="50"/>
      <c r="J413" s="101"/>
      <c r="K413" s="17"/>
      <c r="L413" s="24"/>
      <c r="M413" s="25"/>
      <c r="N413" s="26"/>
      <c r="O413" s="26"/>
      <c r="P413" s="27"/>
      <c r="Q413" s="14"/>
      <c r="R413" s="14"/>
      <c r="S413" s="14"/>
      <c r="T413" s="14"/>
      <c r="U413" s="14"/>
    </row>
    <row r="414" spans="1:21" s="2" customFormat="1">
      <c r="A414" s="100"/>
      <c r="B414" s="69"/>
      <c r="C414" s="69"/>
      <c r="D414" s="29"/>
      <c r="E414" s="29"/>
      <c r="F414" s="29"/>
      <c r="G414" s="29"/>
      <c r="H414" s="29"/>
      <c r="I414" s="50"/>
      <c r="J414" s="101"/>
      <c r="K414" s="17"/>
      <c r="L414" s="24"/>
      <c r="M414" s="25"/>
      <c r="N414" s="26"/>
      <c r="O414" s="26"/>
      <c r="P414" s="27"/>
      <c r="Q414" s="14"/>
      <c r="R414" s="14"/>
      <c r="S414" s="14"/>
      <c r="T414" s="14"/>
      <c r="U414" s="14"/>
    </row>
    <row r="415" spans="1:21" s="2" customFormat="1">
      <c r="A415" s="100"/>
      <c r="B415" s="69"/>
      <c r="C415" s="69"/>
      <c r="D415" s="29"/>
      <c r="E415" s="29"/>
      <c r="F415" s="29"/>
      <c r="G415" s="29"/>
      <c r="H415" s="29"/>
      <c r="I415" s="50"/>
      <c r="J415" s="101"/>
      <c r="K415" s="17"/>
      <c r="L415" s="24"/>
      <c r="M415" s="25"/>
      <c r="N415" s="26"/>
      <c r="O415" s="26"/>
      <c r="P415" s="27"/>
      <c r="Q415" s="14"/>
      <c r="R415" s="14"/>
      <c r="S415" s="14"/>
      <c r="T415" s="14"/>
      <c r="U415" s="14"/>
    </row>
    <row r="416" spans="1:21" s="2" customFormat="1">
      <c r="A416" s="100"/>
      <c r="B416" s="69"/>
      <c r="C416" s="69"/>
      <c r="D416" s="29"/>
      <c r="E416" s="29"/>
      <c r="F416" s="29"/>
      <c r="G416" s="29"/>
      <c r="H416" s="29"/>
      <c r="I416" s="29"/>
      <c r="J416" s="49"/>
      <c r="K416" s="17"/>
      <c r="L416" s="24"/>
      <c r="M416" s="25"/>
      <c r="N416" s="26"/>
      <c r="O416" s="26"/>
      <c r="P416" s="27"/>
      <c r="Q416" s="14"/>
      <c r="R416" s="14"/>
      <c r="S416" s="14"/>
      <c r="T416" s="14"/>
      <c r="U416" s="14"/>
    </row>
    <row r="417" spans="1:21" s="2" customFormat="1">
      <c r="A417" s="100"/>
      <c r="B417" s="69"/>
      <c r="C417" s="69"/>
      <c r="D417" s="29"/>
      <c r="E417" s="29"/>
      <c r="F417" s="29"/>
      <c r="G417" s="29"/>
      <c r="H417" s="29"/>
      <c r="I417" s="29"/>
      <c r="J417" s="49"/>
      <c r="K417" s="17"/>
      <c r="L417" s="24"/>
      <c r="M417" s="25"/>
      <c r="N417" s="26"/>
      <c r="O417" s="26"/>
      <c r="P417" s="27"/>
      <c r="Q417" s="14"/>
      <c r="R417" s="14"/>
      <c r="S417" s="14"/>
      <c r="T417" s="14"/>
      <c r="U417" s="14"/>
    </row>
    <row r="418" spans="1:21" s="2" customFormat="1">
      <c r="A418" s="100"/>
      <c r="B418" s="69"/>
      <c r="C418" s="69"/>
      <c r="D418" s="29"/>
      <c r="E418" s="29"/>
      <c r="F418" s="29"/>
      <c r="G418" s="29"/>
      <c r="H418" s="29"/>
      <c r="I418" s="50"/>
      <c r="J418" s="101"/>
      <c r="K418" s="17"/>
      <c r="L418" s="24"/>
      <c r="M418" s="25"/>
      <c r="N418" s="26"/>
      <c r="O418" s="26"/>
      <c r="P418" s="27"/>
      <c r="Q418" s="14"/>
      <c r="R418" s="14"/>
      <c r="S418" s="14"/>
      <c r="T418" s="14"/>
      <c r="U418" s="14"/>
    </row>
    <row r="419" spans="1:21" s="48" customFormat="1">
      <c r="A419" s="100"/>
      <c r="B419" s="69"/>
      <c r="C419" s="69"/>
      <c r="D419" s="29"/>
      <c r="E419" s="29"/>
      <c r="F419" s="29"/>
      <c r="G419" s="29"/>
      <c r="H419" s="29"/>
      <c r="I419" s="50"/>
      <c r="J419" s="101"/>
      <c r="L419" s="24"/>
      <c r="M419" s="25"/>
      <c r="N419" s="26"/>
      <c r="O419" s="26"/>
      <c r="P419" s="27"/>
      <c r="Q419" s="14"/>
      <c r="R419" s="14"/>
      <c r="S419" s="14"/>
      <c r="T419" s="14"/>
      <c r="U419" s="14"/>
    </row>
    <row r="420" spans="1:21" s="48" customFormat="1">
      <c r="A420" s="100"/>
      <c r="B420" s="69"/>
      <c r="C420" s="69"/>
      <c r="D420" s="29"/>
      <c r="E420" s="29"/>
      <c r="F420" s="29"/>
      <c r="G420" s="29"/>
      <c r="H420" s="29"/>
      <c r="I420" s="50"/>
      <c r="J420" s="101"/>
      <c r="L420" s="24"/>
      <c r="M420" s="25"/>
      <c r="N420" s="26"/>
      <c r="O420" s="26"/>
      <c r="P420" s="27"/>
      <c r="Q420" s="14"/>
      <c r="R420" s="14"/>
      <c r="S420" s="14"/>
      <c r="T420" s="14"/>
      <c r="U420" s="14"/>
    </row>
    <row r="421" spans="1:21" s="48" customFormat="1">
      <c r="A421" s="100"/>
      <c r="B421" s="69"/>
      <c r="C421" s="69"/>
      <c r="D421" s="29"/>
      <c r="E421" s="29"/>
      <c r="F421" s="29"/>
      <c r="G421" s="29"/>
      <c r="H421" s="29"/>
      <c r="I421" s="50"/>
      <c r="J421" s="101"/>
      <c r="L421" s="24"/>
      <c r="M421" s="25"/>
      <c r="N421" s="26"/>
      <c r="O421" s="26"/>
      <c r="P421" s="27"/>
      <c r="Q421" s="14"/>
      <c r="R421" s="14"/>
      <c r="S421" s="14"/>
      <c r="T421" s="14"/>
      <c r="U421" s="14"/>
    </row>
    <row r="422" spans="1:21" s="48" customFormat="1">
      <c r="A422" s="100"/>
      <c r="B422" s="69"/>
      <c r="C422" s="69"/>
      <c r="D422" s="29"/>
      <c r="E422" s="29"/>
      <c r="F422" s="29"/>
      <c r="G422" s="29"/>
      <c r="H422" s="29"/>
      <c r="I422" s="50"/>
      <c r="J422" s="101"/>
      <c r="L422" s="24"/>
      <c r="M422" s="25"/>
      <c r="N422" s="26"/>
      <c r="O422" s="26"/>
      <c r="P422" s="27"/>
      <c r="Q422" s="14"/>
      <c r="R422" s="14"/>
      <c r="S422" s="14"/>
      <c r="T422" s="14"/>
      <c r="U422" s="14"/>
    </row>
    <row r="423" spans="1:21" s="48" customFormat="1">
      <c r="A423" s="100"/>
      <c r="B423" s="69"/>
      <c r="C423" s="69"/>
      <c r="D423" s="29"/>
      <c r="E423" s="29"/>
      <c r="F423" s="29"/>
      <c r="G423" s="29"/>
      <c r="H423" s="29"/>
      <c r="I423" s="50"/>
      <c r="J423" s="101"/>
      <c r="L423" s="24"/>
      <c r="M423" s="25"/>
      <c r="N423" s="26"/>
      <c r="O423" s="26"/>
      <c r="P423" s="27"/>
      <c r="Q423" s="14"/>
      <c r="R423" s="14"/>
      <c r="S423" s="14"/>
      <c r="T423" s="14"/>
      <c r="U423" s="14"/>
    </row>
    <row r="424" spans="1:21" s="48" customFormat="1">
      <c r="A424" s="100"/>
      <c r="B424" s="69"/>
      <c r="C424" s="69"/>
      <c r="D424" s="29"/>
      <c r="E424" s="29"/>
      <c r="F424" s="29"/>
      <c r="G424" s="29"/>
      <c r="H424" s="29"/>
      <c r="I424" s="50"/>
      <c r="J424" s="101"/>
      <c r="L424" s="24"/>
      <c r="M424" s="25"/>
      <c r="N424" s="26"/>
      <c r="O424" s="26"/>
      <c r="P424" s="27"/>
      <c r="Q424" s="14"/>
      <c r="R424" s="14"/>
      <c r="S424" s="14"/>
      <c r="T424" s="14"/>
      <c r="U424" s="14"/>
    </row>
    <row r="425" spans="1:21" s="48" customFormat="1">
      <c r="A425" s="100"/>
      <c r="B425" s="69"/>
      <c r="C425" s="69"/>
      <c r="D425" s="29"/>
      <c r="E425" s="29"/>
      <c r="F425" s="29"/>
      <c r="G425" s="29"/>
      <c r="H425" s="29"/>
      <c r="I425" s="50"/>
      <c r="J425" s="101"/>
      <c r="L425" s="24"/>
      <c r="M425" s="25"/>
      <c r="N425" s="26"/>
      <c r="O425" s="26"/>
      <c r="P425" s="27"/>
      <c r="Q425" s="14"/>
      <c r="R425" s="14"/>
      <c r="S425" s="14"/>
      <c r="T425" s="14"/>
      <c r="U425" s="14"/>
    </row>
    <row r="426" spans="1:21" s="48" customFormat="1">
      <c r="A426" s="100"/>
      <c r="B426" s="69"/>
      <c r="C426" s="69"/>
      <c r="D426" s="29"/>
      <c r="E426" s="50"/>
      <c r="F426" s="50"/>
      <c r="G426" s="50"/>
      <c r="H426" s="50"/>
      <c r="I426" s="50"/>
      <c r="J426" s="101"/>
      <c r="L426" s="24"/>
      <c r="M426" s="25"/>
      <c r="N426" s="26"/>
      <c r="O426" s="26"/>
      <c r="P426" s="27"/>
      <c r="Q426" s="14"/>
      <c r="R426" s="14"/>
      <c r="S426" s="14"/>
      <c r="T426" s="14"/>
      <c r="U426" s="14"/>
    </row>
    <row r="427" spans="1:21" s="48" customFormat="1">
      <c r="A427" s="100"/>
      <c r="B427" s="69"/>
      <c r="C427" s="69"/>
      <c r="D427" s="29"/>
      <c r="E427" s="29"/>
      <c r="F427" s="29"/>
      <c r="G427" s="29"/>
      <c r="H427" s="29"/>
      <c r="I427" s="50"/>
      <c r="J427" s="101"/>
      <c r="L427" s="24"/>
      <c r="M427" s="25"/>
      <c r="N427" s="26"/>
      <c r="O427" s="26"/>
      <c r="P427" s="27"/>
      <c r="Q427" s="14"/>
      <c r="R427" s="14"/>
      <c r="S427" s="14"/>
      <c r="T427" s="14"/>
      <c r="U427" s="14"/>
    </row>
    <row r="428" spans="1:21" s="48" customFormat="1">
      <c r="A428" s="100"/>
      <c r="B428" s="69"/>
      <c r="C428" s="69"/>
      <c r="D428" s="29"/>
      <c r="E428" s="29"/>
      <c r="F428" s="29"/>
      <c r="G428" s="29"/>
      <c r="H428" s="29"/>
      <c r="I428" s="50"/>
      <c r="J428" s="101"/>
      <c r="L428" s="24"/>
      <c r="M428" s="25"/>
      <c r="N428" s="26"/>
      <c r="O428" s="26"/>
      <c r="P428" s="27"/>
      <c r="Q428" s="14"/>
      <c r="R428" s="14"/>
      <c r="S428" s="14"/>
      <c r="T428" s="14"/>
      <c r="U428" s="14"/>
    </row>
    <row r="429" spans="1:21" s="48" customFormat="1">
      <c r="A429" s="100"/>
      <c r="B429" s="69"/>
      <c r="C429" s="69"/>
      <c r="D429" s="29"/>
      <c r="E429" s="50"/>
      <c r="F429" s="50"/>
      <c r="G429" s="50"/>
      <c r="H429" s="50"/>
      <c r="I429" s="50"/>
      <c r="J429" s="101"/>
      <c r="L429" s="24"/>
      <c r="M429" s="25"/>
      <c r="N429" s="26"/>
      <c r="O429" s="26"/>
      <c r="P429" s="27"/>
      <c r="Q429" s="14"/>
      <c r="R429" s="14"/>
      <c r="S429" s="14"/>
      <c r="T429" s="14"/>
      <c r="U429" s="14"/>
    </row>
    <row r="430" spans="1:21" s="48" customFormat="1">
      <c r="A430" s="100"/>
      <c r="B430" s="69"/>
      <c r="C430" s="69"/>
      <c r="D430" s="29"/>
      <c r="E430" s="50"/>
      <c r="F430" s="50"/>
      <c r="G430" s="50"/>
      <c r="H430" s="50"/>
      <c r="I430" s="50"/>
      <c r="J430" s="101"/>
      <c r="L430" s="24"/>
      <c r="M430" s="25"/>
      <c r="N430" s="26"/>
      <c r="O430" s="26"/>
      <c r="P430" s="27"/>
      <c r="Q430" s="14"/>
      <c r="R430" s="14"/>
      <c r="S430" s="14"/>
      <c r="T430" s="14"/>
      <c r="U430" s="14"/>
    </row>
    <row r="431" spans="1:21" s="48" customFormat="1">
      <c r="A431" s="100"/>
      <c r="B431" s="69"/>
      <c r="C431" s="69"/>
      <c r="D431" s="29"/>
      <c r="E431" s="29"/>
      <c r="F431" s="29"/>
      <c r="G431" s="29"/>
      <c r="H431" s="29"/>
      <c r="I431" s="50"/>
      <c r="J431" s="101"/>
      <c r="L431" s="24"/>
      <c r="M431" s="25"/>
      <c r="N431" s="26"/>
      <c r="O431" s="26"/>
      <c r="P431" s="27"/>
      <c r="Q431" s="14"/>
      <c r="R431" s="14"/>
      <c r="S431" s="14"/>
      <c r="T431" s="14"/>
      <c r="U431" s="14"/>
    </row>
    <row r="432" spans="1:21" s="48" customFormat="1">
      <c r="A432" s="100"/>
      <c r="B432" s="69"/>
      <c r="C432" s="69"/>
      <c r="D432" s="29"/>
      <c r="E432" s="29"/>
      <c r="F432" s="29"/>
      <c r="G432" s="29"/>
      <c r="H432" s="29"/>
      <c r="I432" s="50"/>
      <c r="J432" s="101"/>
      <c r="L432" s="24"/>
      <c r="M432" s="25"/>
      <c r="N432" s="26"/>
      <c r="O432" s="26"/>
      <c r="P432" s="27"/>
      <c r="Q432" s="14"/>
      <c r="R432" s="14"/>
      <c r="S432" s="14"/>
      <c r="T432" s="14"/>
      <c r="U432" s="14"/>
    </row>
    <row r="433" spans="1:21" s="48" customFormat="1">
      <c r="A433" s="100"/>
      <c r="B433" s="69"/>
      <c r="C433" s="69"/>
      <c r="D433" s="29"/>
      <c r="E433" s="50"/>
      <c r="F433" s="50"/>
      <c r="G433" s="50"/>
      <c r="H433" s="50"/>
      <c r="I433" s="50"/>
      <c r="J433" s="101"/>
      <c r="L433" s="24"/>
      <c r="M433" s="25"/>
      <c r="N433" s="26"/>
      <c r="O433" s="26"/>
      <c r="P433" s="27"/>
      <c r="Q433" s="14"/>
      <c r="R433" s="14"/>
      <c r="S433" s="14"/>
      <c r="T433" s="14"/>
      <c r="U433" s="14"/>
    </row>
    <row r="434" spans="1:21" s="48" customFormat="1">
      <c r="A434" s="100"/>
      <c r="B434" s="69"/>
      <c r="C434" s="69"/>
      <c r="D434" s="29"/>
      <c r="E434" s="29"/>
      <c r="F434" s="29"/>
      <c r="G434" s="29"/>
      <c r="H434" s="29"/>
      <c r="I434" s="50"/>
      <c r="J434" s="101"/>
      <c r="L434" s="24"/>
      <c r="M434" s="25"/>
      <c r="N434" s="26"/>
      <c r="O434" s="26"/>
      <c r="P434" s="27"/>
      <c r="Q434" s="14"/>
      <c r="R434" s="14"/>
      <c r="S434" s="14"/>
      <c r="T434" s="14"/>
      <c r="U434" s="14"/>
    </row>
    <row r="435" spans="1:21" s="48" customFormat="1">
      <c r="A435" s="100"/>
      <c r="B435" s="69"/>
      <c r="C435" s="69"/>
      <c r="D435" s="29"/>
      <c r="E435" s="29"/>
      <c r="F435" s="29"/>
      <c r="G435" s="29"/>
      <c r="H435" s="29"/>
      <c r="I435" s="50"/>
      <c r="J435" s="101"/>
      <c r="L435" s="24"/>
      <c r="M435" s="25"/>
      <c r="N435" s="26"/>
      <c r="O435" s="26"/>
      <c r="P435" s="27"/>
      <c r="Q435" s="14"/>
      <c r="R435" s="14"/>
      <c r="S435" s="14"/>
      <c r="T435" s="14"/>
      <c r="U435" s="14"/>
    </row>
    <row r="436" spans="1:21" s="48" customFormat="1">
      <c r="A436" s="100"/>
      <c r="B436" s="69"/>
      <c r="C436" s="69"/>
      <c r="D436" s="29"/>
      <c r="E436" s="50"/>
      <c r="F436" s="50"/>
      <c r="G436" s="50"/>
      <c r="H436" s="50"/>
      <c r="I436" s="50"/>
      <c r="J436" s="101"/>
      <c r="L436" s="24"/>
      <c r="M436" s="25"/>
      <c r="N436" s="26"/>
      <c r="O436" s="26"/>
      <c r="P436" s="27"/>
      <c r="Q436" s="14"/>
      <c r="R436" s="14"/>
      <c r="S436" s="14"/>
      <c r="T436" s="14"/>
      <c r="U436" s="14"/>
    </row>
    <row r="437" spans="1:21" s="48" customFormat="1">
      <c r="A437" s="100"/>
      <c r="B437" s="69"/>
      <c r="C437" s="69"/>
      <c r="D437" s="29"/>
      <c r="E437" s="29"/>
      <c r="F437" s="29"/>
      <c r="G437" s="29"/>
      <c r="H437" s="29"/>
      <c r="I437" s="50"/>
      <c r="J437" s="101"/>
      <c r="L437" s="24"/>
      <c r="M437" s="25"/>
      <c r="N437" s="26"/>
      <c r="O437" s="26"/>
      <c r="P437" s="27"/>
      <c r="Q437" s="14"/>
      <c r="R437" s="14"/>
      <c r="S437" s="14"/>
      <c r="T437" s="14"/>
      <c r="U437" s="14"/>
    </row>
    <row r="438" spans="1:21" s="48" customFormat="1">
      <c r="A438" s="100"/>
      <c r="B438" s="69"/>
      <c r="C438" s="69"/>
      <c r="D438" s="29"/>
      <c r="E438" s="29"/>
      <c r="F438" s="29"/>
      <c r="G438" s="29"/>
      <c r="H438" s="29"/>
      <c r="I438" s="50"/>
      <c r="J438" s="101"/>
      <c r="L438" s="24"/>
      <c r="M438" s="25"/>
      <c r="N438" s="26"/>
      <c r="O438" s="26"/>
      <c r="P438" s="27"/>
      <c r="Q438" s="14"/>
      <c r="R438" s="14"/>
      <c r="S438" s="14"/>
      <c r="T438" s="14"/>
      <c r="U438" s="14"/>
    </row>
    <row r="439" spans="1:21" s="48" customFormat="1">
      <c r="A439" s="100"/>
      <c r="B439" s="69"/>
      <c r="C439" s="69"/>
      <c r="D439" s="29"/>
      <c r="E439" s="50"/>
      <c r="F439" s="50"/>
      <c r="G439" s="50"/>
      <c r="H439" s="50"/>
      <c r="I439" s="50"/>
      <c r="J439" s="101"/>
      <c r="L439" s="24"/>
      <c r="M439" s="25"/>
      <c r="N439" s="26"/>
      <c r="O439" s="26"/>
      <c r="P439" s="27"/>
      <c r="Q439" s="14"/>
      <c r="R439" s="14"/>
      <c r="S439" s="14"/>
      <c r="T439" s="14"/>
      <c r="U439" s="14"/>
    </row>
    <row r="440" spans="1:21" s="48" customFormat="1">
      <c r="A440" s="100"/>
      <c r="B440" s="69"/>
      <c r="C440" s="69"/>
      <c r="D440" s="29"/>
      <c r="E440" s="50"/>
      <c r="F440" s="50"/>
      <c r="G440" s="50"/>
      <c r="H440" s="50"/>
      <c r="I440" s="50"/>
      <c r="J440" s="101"/>
      <c r="L440" s="24"/>
      <c r="M440" s="25"/>
      <c r="N440" s="26"/>
      <c r="O440" s="26"/>
      <c r="P440" s="27"/>
      <c r="Q440" s="14"/>
      <c r="R440" s="14"/>
      <c r="S440" s="14"/>
      <c r="T440" s="14"/>
      <c r="U440" s="14"/>
    </row>
    <row r="441" spans="1:21" s="48" customFormat="1">
      <c r="A441" s="100"/>
      <c r="B441" s="69"/>
      <c r="C441" s="69"/>
      <c r="D441" s="29"/>
      <c r="E441" s="29"/>
      <c r="F441" s="29"/>
      <c r="G441" s="29"/>
      <c r="H441" s="29"/>
      <c r="I441" s="50"/>
      <c r="J441" s="101"/>
      <c r="L441" s="24"/>
      <c r="M441" s="25"/>
      <c r="N441" s="26"/>
      <c r="O441" s="26"/>
      <c r="P441" s="27"/>
      <c r="Q441" s="14"/>
      <c r="R441" s="14"/>
      <c r="S441" s="14"/>
      <c r="T441" s="14"/>
      <c r="U441" s="14"/>
    </row>
    <row r="442" spans="1:21" s="48" customFormat="1">
      <c r="A442" s="100"/>
      <c r="B442" s="69"/>
      <c r="C442" s="69"/>
      <c r="D442" s="69"/>
      <c r="E442" s="29"/>
      <c r="F442" s="29"/>
      <c r="G442" s="29"/>
      <c r="H442" s="29"/>
      <c r="I442" s="29"/>
      <c r="J442" s="49"/>
      <c r="L442" s="24"/>
      <c r="M442" s="25"/>
      <c r="N442" s="26"/>
      <c r="O442" s="26"/>
      <c r="P442" s="27"/>
      <c r="Q442" s="14"/>
      <c r="R442" s="14"/>
      <c r="S442" s="14"/>
      <c r="T442" s="14"/>
      <c r="U442" s="14"/>
    </row>
    <row r="443" spans="1:21" s="48" customFormat="1">
      <c r="A443" s="100"/>
      <c r="B443" s="69"/>
      <c r="C443" s="69"/>
      <c r="D443" s="69"/>
      <c r="E443" s="29"/>
      <c r="F443" s="29"/>
      <c r="G443" s="29"/>
      <c r="H443" s="29"/>
      <c r="I443" s="29"/>
      <c r="J443" s="49"/>
      <c r="L443" s="24"/>
      <c r="M443" s="25"/>
      <c r="N443" s="26"/>
      <c r="O443" s="26"/>
      <c r="P443" s="27"/>
      <c r="Q443" s="14"/>
      <c r="R443" s="14"/>
      <c r="S443" s="14"/>
      <c r="T443" s="14"/>
      <c r="U443" s="14"/>
    </row>
    <row r="444" spans="1:21" s="48" customFormat="1">
      <c r="A444" s="100"/>
      <c r="B444" s="69"/>
      <c r="C444" s="69"/>
      <c r="D444" s="69"/>
      <c r="E444" s="29"/>
      <c r="F444" s="29"/>
      <c r="G444" s="29"/>
      <c r="H444" s="29"/>
      <c r="I444" s="29"/>
      <c r="J444" s="49"/>
      <c r="L444" s="24"/>
      <c r="M444" s="25"/>
      <c r="N444" s="26"/>
      <c r="O444" s="26"/>
      <c r="P444" s="27"/>
      <c r="Q444" s="14"/>
      <c r="R444" s="14"/>
      <c r="S444" s="14"/>
      <c r="T444" s="14"/>
      <c r="U444" s="14"/>
    </row>
    <row r="445" spans="1:21" s="48" customFormat="1">
      <c r="A445" s="100"/>
      <c r="B445" s="69"/>
      <c r="C445" s="69"/>
      <c r="D445" s="69"/>
      <c r="E445" s="69"/>
      <c r="F445" s="69"/>
      <c r="G445" s="69"/>
      <c r="H445" s="69"/>
      <c r="I445" s="38"/>
      <c r="J445" s="5"/>
      <c r="L445" s="24"/>
      <c r="M445" s="25"/>
      <c r="N445" s="26"/>
      <c r="O445" s="26"/>
      <c r="P445" s="27"/>
      <c r="Q445" s="14"/>
      <c r="R445" s="14"/>
      <c r="S445" s="14"/>
      <c r="T445" s="14"/>
      <c r="U445" s="14"/>
    </row>
    <row r="446" spans="1:21" s="48" customFormat="1">
      <c r="A446" s="100"/>
      <c r="B446" s="69"/>
      <c r="C446" s="69"/>
      <c r="D446" s="69"/>
      <c r="E446" s="69"/>
      <c r="F446" s="69"/>
      <c r="G446" s="69"/>
      <c r="H446" s="69"/>
      <c r="I446" s="38"/>
      <c r="J446" s="5"/>
      <c r="L446" s="24"/>
      <c r="M446" s="25"/>
      <c r="N446" s="26"/>
      <c r="O446" s="26"/>
      <c r="P446" s="27"/>
      <c r="Q446" s="14"/>
      <c r="R446" s="14"/>
      <c r="S446" s="14"/>
      <c r="T446" s="14"/>
      <c r="U446" s="14"/>
    </row>
    <row r="447" spans="1:21" s="48" customFormat="1">
      <c r="A447" s="100"/>
      <c r="B447" s="69"/>
      <c r="C447" s="69"/>
      <c r="D447" s="69"/>
      <c r="E447" s="69"/>
      <c r="F447" s="69"/>
      <c r="G447" s="69"/>
      <c r="H447" s="69"/>
      <c r="I447" s="38"/>
      <c r="J447" s="5"/>
      <c r="L447" s="24"/>
      <c r="M447" s="25"/>
      <c r="N447" s="26"/>
      <c r="O447" s="26"/>
      <c r="P447" s="27"/>
      <c r="Q447" s="14"/>
      <c r="R447" s="14"/>
      <c r="S447" s="14"/>
      <c r="T447" s="14"/>
      <c r="U447" s="14"/>
    </row>
    <row r="448" spans="1:21" s="48" customFormat="1">
      <c r="A448" s="100"/>
      <c r="B448" s="69"/>
      <c r="C448" s="69"/>
      <c r="D448" s="69"/>
      <c r="E448" s="69"/>
      <c r="F448" s="69"/>
      <c r="G448" s="69"/>
      <c r="H448" s="69"/>
      <c r="I448" s="38"/>
      <c r="J448" s="5"/>
      <c r="L448" s="24"/>
      <c r="M448" s="25"/>
      <c r="N448" s="26"/>
      <c r="O448" s="26"/>
      <c r="P448" s="27"/>
      <c r="Q448" s="14"/>
      <c r="R448" s="14"/>
      <c r="S448" s="14"/>
      <c r="T448" s="14"/>
      <c r="U448" s="14"/>
    </row>
    <row r="449" spans="1:21" s="48" customFormat="1">
      <c r="A449" s="100"/>
      <c r="B449" s="69"/>
      <c r="C449" s="69"/>
      <c r="D449" s="69"/>
      <c r="E449" s="69"/>
      <c r="F449" s="69"/>
      <c r="G449" s="69"/>
      <c r="H449" s="69"/>
      <c r="I449" s="38"/>
      <c r="J449" s="5"/>
      <c r="L449" s="24"/>
      <c r="M449" s="25"/>
      <c r="N449" s="26"/>
      <c r="O449" s="26"/>
      <c r="P449" s="27"/>
      <c r="Q449" s="14"/>
      <c r="R449" s="14"/>
      <c r="S449" s="14"/>
      <c r="T449" s="14"/>
      <c r="U449" s="14"/>
    </row>
    <row r="450" spans="1:21" s="48" customFormat="1">
      <c r="A450" s="100"/>
      <c r="B450" s="69"/>
      <c r="C450" s="69"/>
      <c r="D450" s="69"/>
      <c r="E450" s="69"/>
      <c r="F450" s="69"/>
      <c r="G450" s="69"/>
      <c r="H450" s="69"/>
      <c r="I450" s="38"/>
      <c r="J450" s="5"/>
      <c r="L450" s="24"/>
      <c r="M450" s="25"/>
      <c r="N450" s="26"/>
      <c r="O450" s="26"/>
      <c r="P450" s="27"/>
      <c r="Q450" s="14"/>
      <c r="R450" s="14"/>
      <c r="S450" s="14"/>
      <c r="T450" s="14"/>
      <c r="U450" s="14"/>
    </row>
    <row r="451" spans="1:21" s="48" customFormat="1">
      <c r="A451" s="100"/>
      <c r="B451" s="69"/>
      <c r="C451" s="69"/>
      <c r="D451" s="69"/>
      <c r="E451" s="69"/>
      <c r="F451" s="69"/>
      <c r="G451" s="69"/>
      <c r="H451" s="69"/>
      <c r="I451" s="38"/>
      <c r="J451" s="5"/>
      <c r="L451" s="24"/>
      <c r="M451" s="25"/>
      <c r="N451" s="26"/>
      <c r="O451" s="26"/>
      <c r="P451" s="27"/>
      <c r="Q451" s="14"/>
      <c r="R451" s="14"/>
      <c r="S451" s="14"/>
      <c r="T451" s="14"/>
      <c r="U451" s="14"/>
    </row>
    <row r="452" spans="1:21" s="48" customFormat="1">
      <c r="A452" s="100"/>
      <c r="B452" s="69"/>
      <c r="C452" s="69"/>
      <c r="D452" s="69"/>
      <c r="E452" s="69"/>
      <c r="F452" s="69"/>
      <c r="G452" s="69"/>
      <c r="H452" s="69"/>
      <c r="I452" s="38"/>
      <c r="J452" s="5"/>
      <c r="L452" s="24"/>
      <c r="M452" s="25"/>
      <c r="N452" s="26"/>
      <c r="O452" s="26"/>
      <c r="P452" s="27"/>
      <c r="Q452" s="14"/>
      <c r="R452" s="14"/>
      <c r="S452" s="14"/>
      <c r="T452" s="14"/>
      <c r="U452" s="14"/>
    </row>
    <row r="453" spans="1:21" s="48" customFormat="1">
      <c r="A453" s="100"/>
      <c r="B453" s="69"/>
      <c r="C453" s="69"/>
      <c r="D453" s="69"/>
      <c r="E453" s="69"/>
      <c r="F453" s="69"/>
      <c r="G453" s="69"/>
      <c r="H453" s="69"/>
      <c r="I453" s="38"/>
      <c r="J453" s="5"/>
      <c r="L453" s="24"/>
      <c r="M453" s="25"/>
      <c r="N453" s="26"/>
      <c r="O453" s="26"/>
      <c r="P453" s="27"/>
      <c r="Q453" s="14"/>
      <c r="R453" s="14"/>
      <c r="S453" s="14"/>
      <c r="T453" s="14"/>
      <c r="U453" s="14"/>
    </row>
    <row r="454" spans="1:21" s="48" customFormat="1">
      <c r="A454" s="100"/>
      <c r="B454" s="69"/>
      <c r="C454" s="69"/>
      <c r="D454" s="69"/>
      <c r="E454" s="69"/>
      <c r="F454" s="69"/>
      <c r="G454" s="69"/>
      <c r="H454" s="69"/>
      <c r="I454" s="38"/>
      <c r="J454" s="5"/>
      <c r="L454" s="24"/>
      <c r="M454" s="25"/>
      <c r="N454" s="26"/>
      <c r="O454" s="26"/>
      <c r="P454" s="27"/>
      <c r="Q454" s="14"/>
      <c r="R454" s="14"/>
      <c r="S454" s="14"/>
      <c r="T454" s="14"/>
      <c r="U454" s="14"/>
    </row>
    <row r="455" spans="1:21" s="48" customFormat="1">
      <c r="A455" s="100"/>
      <c r="B455" s="69"/>
      <c r="C455" s="69"/>
      <c r="D455" s="69"/>
      <c r="E455" s="69"/>
      <c r="F455" s="69"/>
      <c r="G455" s="69"/>
      <c r="H455" s="69"/>
      <c r="I455" s="38"/>
      <c r="J455" s="5"/>
      <c r="L455" s="24"/>
      <c r="M455" s="25"/>
      <c r="N455" s="26"/>
      <c r="O455" s="26"/>
      <c r="P455" s="27"/>
      <c r="Q455" s="14"/>
      <c r="R455" s="14"/>
      <c r="S455" s="14"/>
      <c r="T455" s="14"/>
      <c r="U455" s="14"/>
    </row>
    <row r="456" spans="1:21" s="48" customFormat="1">
      <c r="A456" s="100"/>
      <c r="B456" s="69"/>
      <c r="C456" s="69"/>
      <c r="D456" s="69"/>
      <c r="E456" s="69"/>
      <c r="F456" s="69"/>
      <c r="G456" s="69"/>
      <c r="H456" s="69"/>
      <c r="I456" s="38"/>
      <c r="J456" s="5"/>
      <c r="L456" s="24"/>
      <c r="M456" s="25"/>
      <c r="N456" s="26"/>
      <c r="O456" s="26"/>
      <c r="P456" s="27"/>
      <c r="Q456" s="14"/>
      <c r="R456" s="14"/>
      <c r="S456" s="14"/>
      <c r="T456" s="14"/>
      <c r="U456" s="14"/>
    </row>
    <row r="457" spans="1:21" s="48" customFormat="1">
      <c r="A457" s="100"/>
      <c r="B457" s="69"/>
      <c r="C457" s="69"/>
      <c r="D457" s="69"/>
      <c r="E457" s="69"/>
      <c r="F457" s="69"/>
      <c r="G457" s="69"/>
      <c r="H457" s="69"/>
      <c r="I457" s="38"/>
      <c r="J457" s="5"/>
      <c r="L457" s="24"/>
      <c r="M457" s="25"/>
      <c r="N457" s="26"/>
      <c r="O457" s="26"/>
      <c r="P457" s="27"/>
      <c r="Q457" s="14"/>
      <c r="R457" s="14"/>
      <c r="S457" s="14"/>
      <c r="T457" s="14"/>
      <c r="U457" s="14"/>
    </row>
    <row r="458" spans="1:21" s="48" customFormat="1">
      <c r="A458" s="100"/>
      <c r="B458" s="69"/>
      <c r="C458" s="69"/>
      <c r="D458" s="69"/>
      <c r="E458" s="69"/>
      <c r="F458" s="69"/>
      <c r="G458" s="69"/>
      <c r="H458" s="69"/>
      <c r="I458" s="38"/>
      <c r="J458" s="5"/>
      <c r="L458" s="24"/>
      <c r="M458" s="25"/>
      <c r="N458" s="26"/>
      <c r="O458" s="26"/>
      <c r="P458" s="27"/>
      <c r="Q458" s="14"/>
      <c r="R458" s="14"/>
      <c r="S458" s="14"/>
      <c r="T458" s="14"/>
      <c r="U458" s="14"/>
    </row>
    <row r="459" spans="1:21" s="48" customFormat="1">
      <c r="A459" s="100"/>
      <c r="B459" s="69"/>
      <c r="C459" s="69"/>
      <c r="D459" s="69"/>
      <c r="E459" s="69"/>
      <c r="F459" s="69"/>
      <c r="G459" s="69"/>
      <c r="H459" s="69"/>
      <c r="I459" s="38"/>
      <c r="J459" s="5"/>
      <c r="L459" s="24"/>
      <c r="M459" s="25"/>
      <c r="N459" s="26"/>
      <c r="O459" s="26"/>
      <c r="P459" s="27"/>
      <c r="Q459" s="14"/>
      <c r="R459" s="14"/>
      <c r="S459" s="14"/>
      <c r="T459" s="14"/>
      <c r="U459" s="14"/>
    </row>
    <row r="460" spans="1:21" s="48" customFormat="1">
      <c r="A460" s="100"/>
      <c r="B460" s="69"/>
      <c r="C460" s="69"/>
      <c r="D460" s="69"/>
      <c r="E460" s="69"/>
      <c r="F460" s="69"/>
      <c r="G460" s="69"/>
      <c r="H460" s="69"/>
      <c r="I460" s="38"/>
      <c r="J460" s="5"/>
      <c r="L460" s="24"/>
      <c r="M460" s="25"/>
      <c r="N460" s="26"/>
      <c r="O460" s="26"/>
      <c r="P460" s="27"/>
      <c r="Q460" s="14"/>
      <c r="R460" s="14"/>
      <c r="S460" s="14"/>
      <c r="T460" s="14"/>
      <c r="U460" s="14"/>
    </row>
    <row r="461" spans="1:21" s="48" customFormat="1">
      <c r="A461" s="100"/>
      <c r="B461" s="69"/>
      <c r="C461" s="69"/>
      <c r="D461" s="69"/>
      <c r="E461" s="69"/>
      <c r="F461" s="69"/>
      <c r="G461" s="69"/>
      <c r="H461" s="69"/>
      <c r="I461" s="38"/>
      <c r="J461" s="5"/>
      <c r="L461" s="24"/>
      <c r="M461" s="25"/>
      <c r="N461" s="26"/>
      <c r="O461" s="26"/>
      <c r="P461" s="27"/>
      <c r="Q461" s="14"/>
      <c r="R461" s="14"/>
      <c r="S461" s="14"/>
      <c r="T461" s="14"/>
      <c r="U461" s="14"/>
    </row>
    <row r="462" spans="1:21" s="48" customFormat="1">
      <c r="A462" s="100"/>
      <c r="B462" s="69"/>
      <c r="C462" s="69"/>
      <c r="D462" s="69"/>
      <c r="E462" s="69"/>
      <c r="F462" s="69"/>
      <c r="G462" s="69"/>
      <c r="H462" s="69"/>
      <c r="I462" s="38"/>
      <c r="J462" s="5"/>
      <c r="L462" s="24"/>
      <c r="M462" s="25"/>
      <c r="N462" s="26"/>
      <c r="O462" s="26"/>
      <c r="P462" s="27"/>
      <c r="Q462" s="14"/>
      <c r="R462" s="14"/>
      <c r="S462" s="14"/>
      <c r="T462" s="14"/>
      <c r="U462" s="14"/>
    </row>
    <row r="463" spans="1:21" s="48" customFormat="1">
      <c r="A463" s="100"/>
      <c r="B463" s="69"/>
      <c r="C463" s="69"/>
      <c r="D463" s="69"/>
      <c r="E463" s="69"/>
      <c r="F463" s="69"/>
      <c r="G463" s="69"/>
      <c r="H463" s="69"/>
      <c r="I463" s="38"/>
      <c r="J463" s="5"/>
      <c r="L463" s="24"/>
      <c r="M463" s="25"/>
      <c r="N463" s="26"/>
      <c r="O463" s="26"/>
      <c r="P463" s="27"/>
      <c r="Q463" s="14"/>
      <c r="R463" s="14"/>
      <c r="S463" s="14"/>
      <c r="T463" s="14"/>
      <c r="U463" s="14"/>
    </row>
    <row r="464" spans="1:21" s="48" customFormat="1">
      <c r="A464" s="100"/>
      <c r="B464" s="69"/>
      <c r="C464" s="69"/>
      <c r="D464" s="69"/>
      <c r="E464" s="69"/>
      <c r="F464" s="69"/>
      <c r="G464" s="69"/>
      <c r="H464" s="69"/>
      <c r="I464" s="38"/>
      <c r="J464" s="5"/>
      <c r="L464" s="24"/>
      <c r="M464" s="25"/>
      <c r="N464" s="26"/>
      <c r="O464" s="26"/>
      <c r="P464" s="27"/>
      <c r="Q464" s="14"/>
      <c r="R464" s="14"/>
      <c r="S464" s="14"/>
      <c r="T464" s="14"/>
      <c r="U464" s="14"/>
    </row>
    <row r="465" spans="1:21" s="48" customFormat="1">
      <c r="A465" s="100"/>
      <c r="B465" s="69"/>
      <c r="C465" s="69"/>
      <c r="D465" s="69"/>
      <c r="E465" s="69"/>
      <c r="F465" s="69"/>
      <c r="G465" s="69"/>
      <c r="H465" s="69"/>
      <c r="I465" s="38"/>
      <c r="J465" s="5"/>
      <c r="L465" s="24"/>
      <c r="M465" s="25"/>
      <c r="N465" s="26"/>
      <c r="O465" s="26"/>
      <c r="P465" s="27"/>
      <c r="Q465" s="14"/>
      <c r="R465" s="14"/>
      <c r="S465" s="14"/>
      <c r="T465" s="14"/>
      <c r="U465" s="14"/>
    </row>
    <row r="466" spans="1:21" s="48" customFormat="1">
      <c r="A466" s="100"/>
      <c r="B466" s="69"/>
      <c r="C466" s="69"/>
      <c r="D466" s="69"/>
      <c r="E466" s="69"/>
      <c r="F466" s="69"/>
      <c r="G466" s="69"/>
      <c r="H466" s="69"/>
      <c r="I466" s="38"/>
      <c r="J466" s="5"/>
      <c r="L466" s="24"/>
      <c r="M466" s="25"/>
      <c r="N466" s="26"/>
      <c r="O466" s="26"/>
      <c r="P466" s="27"/>
      <c r="Q466" s="14"/>
      <c r="R466" s="14"/>
      <c r="S466" s="14"/>
      <c r="T466" s="14"/>
      <c r="U466" s="14"/>
    </row>
    <row r="467" spans="1:21" s="48" customFormat="1">
      <c r="A467" s="100"/>
      <c r="B467" s="69"/>
      <c r="C467" s="69"/>
      <c r="D467" s="69"/>
      <c r="E467" s="69"/>
      <c r="F467" s="69"/>
      <c r="G467" s="69"/>
      <c r="H467" s="69"/>
      <c r="I467" s="38"/>
      <c r="J467" s="5"/>
      <c r="L467" s="24"/>
      <c r="M467" s="25"/>
      <c r="N467" s="26"/>
      <c r="O467" s="26"/>
      <c r="P467" s="27"/>
      <c r="Q467" s="14"/>
      <c r="R467" s="14"/>
      <c r="S467" s="14"/>
      <c r="T467" s="14"/>
      <c r="U467" s="14"/>
    </row>
    <row r="468" spans="1:21" s="48" customFormat="1">
      <c r="A468" s="100"/>
      <c r="B468" s="69"/>
      <c r="C468" s="69"/>
      <c r="D468" s="69"/>
      <c r="E468" s="69"/>
      <c r="F468" s="69"/>
      <c r="G468" s="69"/>
      <c r="H468" s="69"/>
      <c r="I468" s="38"/>
      <c r="J468" s="5"/>
      <c r="L468" s="24"/>
      <c r="M468" s="25"/>
      <c r="N468" s="26"/>
      <c r="O468" s="26"/>
      <c r="P468" s="27"/>
      <c r="Q468" s="14"/>
      <c r="R468" s="14"/>
      <c r="S468" s="14"/>
      <c r="T468" s="14"/>
      <c r="U468" s="14"/>
    </row>
    <row r="469" spans="1:21" s="48" customFormat="1">
      <c r="A469" s="100"/>
      <c r="B469" s="69"/>
      <c r="C469" s="69"/>
      <c r="D469" s="69"/>
      <c r="E469" s="69"/>
      <c r="F469" s="69"/>
      <c r="G469" s="69"/>
      <c r="H469" s="69"/>
      <c r="I469" s="38"/>
      <c r="J469" s="5"/>
      <c r="L469" s="24"/>
      <c r="M469" s="25"/>
      <c r="N469" s="26"/>
      <c r="O469" s="26"/>
      <c r="P469" s="27"/>
      <c r="Q469" s="14"/>
      <c r="R469" s="14"/>
      <c r="S469" s="14"/>
      <c r="T469" s="14"/>
      <c r="U469" s="14"/>
    </row>
    <row r="470" spans="1:21" s="48" customFormat="1">
      <c r="A470" s="100"/>
      <c r="B470" s="69"/>
      <c r="C470" s="69"/>
      <c r="D470" s="69"/>
      <c r="E470" s="69"/>
      <c r="F470" s="69"/>
      <c r="G470" s="69"/>
      <c r="H470" s="69"/>
      <c r="I470" s="38"/>
      <c r="J470" s="5"/>
      <c r="L470" s="24"/>
      <c r="M470" s="25"/>
      <c r="N470" s="26"/>
      <c r="O470" s="26"/>
      <c r="P470" s="27"/>
      <c r="Q470" s="14"/>
      <c r="R470" s="14"/>
      <c r="S470" s="14"/>
      <c r="T470" s="14"/>
      <c r="U470" s="14"/>
    </row>
    <row r="471" spans="1:21" s="48" customFormat="1">
      <c r="A471" s="100"/>
      <c r="B471" s="69"/>
      <c r="C471" s="69"/>
      <c r="D471" s="69"/>
      <c r="E471" s="69"/>
      <c r="F471" s="69"/>
      <c r="G471" s="69"/>
      <c r="H471" s="69"/>
      <c r="I471" s="38"/>
      <c r="J471" s="5"/>
      <c r="L471" s="24"/>
      <c r="M471" s="25"/>
      <c r="N471" s="26"/>
      <c r="O471" s="26"/>
      <c r="P471" s="27"/>
      <c r="Q471" s="14"/>
      <c r="R471" s="14"/>
      <c r="S471" s="14"/>
      <c r="T471" s="14"/>
      <c r="U471" s="14"/>
    </row>
    <row r="472" spans="1:21" s="48" customFormat="1">
      <c r="A472" s="100"/>
      <c r="B472" s="69"/>
      <c r="C472" s="69"/>
      <c r="D472" s="69"/>
      <c r="E472" s="69"/>
      <c r="F472" s="69"/>
      <c r="G472" s="69"/>
      <c r="H472" s="69"/>
      <c r="I472" s="38"/>
      <c r="J472" s="5"/>
      <c r="L472" s="24"/>
      <c r="M472" s="25"/>
      <c r="N472" s="26"/>
      <c r="O472" s="26"/>
      <c r="P472" s="27"/>
      <c r="Q472" s="14"/>
      <c r="R472" s="14"/>
      <c r="S472" s="14"/>
      <c r="T472" s="14"/>
      <c r="U472" s="14"/>
    </row>
    <row r="473" spans="1:21" s="48" customFormat="1">
      <c r="A473" s="100"/>
      <c r="B473" s="69"/>
      <c r="C473" s="69"/>
      <c r="D473" s="69"/>
      <c r="E473" s="69"/>
      <c r="F473" s="69"/>
      <c r="G473" s="69"/>
      <c r="H473" s="69"/>
      <c r="I473" s="38"/>
      <c r="J473" s="5"/>
      <c r="L473" s="24"/>
      <c r="M473" s="25"/>
      <c r="N473" s="26"/>
      <c r="O473" s="26"/>
      <c r="P473" s="27"/>
      <c r="Q473" s="14"/>
      <c r="R473" s="14"/>
      <c r="S473" s="14"/>
      <c r="T473" s="14"/>
      <c r="U473" s="14"/>
    </row>
    <row r="474" spans="1:21" s="48" customFormat="1">
      <c r="A474" s="100"/>
      <c r="B474" s="69"/>
      <c r="C474" s="69"/>
      <c r="D474" s="69"/>
      <c r="E474" s="69"/>
      <c r="F474" s="69"/>
      <c r="G474" s="69"/>
      <c r="H474" s="69"/>
      <c r="I474" s="38"/>
      <c r="J474" s="5"/>
      <c r="L474" s="24"/>
      <c r="M474" s="25"/>
      <c r="N474" s="26"/>
      <c r="O474" s="26"/>
      <c r="P474" s="27"/>
      <c r="Q474" s="14"/>
      <c r="R474" s="14"/>
      <c r="S474" s="14"/>
      <c r="T474" s="14"/>
      <c r="U474" s="14"/>
    </row>
    <row r="475" spans="1:21" s="48" customFormat="1">
      <c r="A475" s="100"/>
      <c r="B475" s="69"/>
      <c r="C475" s="69"/>
      <c r="D475" s="69"/>
      <c r="E475" s="69"/>
      <c r="F475" s="69"/>
      <c r="G475" s="69"/>
      <c r="H475" s="69"/>
      <c r="I475" s="38"/>
      <c r="J475" s="5"/>
      <c r="L475" s="24"/>
      <c r="M475" s="25"/>
      <c r="N475" s="26"/>
      <c r="O475" s="26"/>
      <c r="P475" s="27"/>
      <c r="Q475" s="14"/>
      <c r="R475" s="14"/>
      <c r="S475" s="14"/>
      <c r="T475" s="14"/>
      <c r="U475" s="14"/>
    </row>
    <row r="476" spans="1:21" s="48" customFormat="1">
      <c r="A476" s="100"/>
      <c r="B476" s="69"/>
      <c r="C476" s="69"/>
      <c r="D476" s="69"/>
      <c r="E476" s="69"/>
      <c r="F476" s="69"/>
      <c r="G476" s="69"/>
      <c r="H476" s="69"/>
      <c r="I476" s="38"/>
      <c r="J476" s="5"/>
      <c r="L476" s="24"/>
      <c r="M476" s="25"/>
      <c r="N476" s="26"/>
      <c r="O476" s="26"/>
      <c r="P476" s="27"/>
      <c r="Q476" s="14"/>
      <c r="R476" s="14"/>
      <c r="S476" s="14"/>
      <c r="T476" s="14"/>
      <c r="U476" s="14"/>
    </row>
    <row r="477" spans="1:21" s="48" customFormat="1">
      <c r="A477" s="100"/>
      <c r="B477" s="69"/>
      <c r="C477" s="69"/>
      <c r="D477" s="69"/>
      <c r="E477" s="69"/>
      <c r="F477" s="69"/>
      <c r="G477" s="69"/>
      <c r="H477" s="69"/>
      <c r="I477" s="38"/>
      <c r="J477" s="5"/>
      <c r="L477" s="24"/>
      <c r="M477" s="25"/>
      <c r="N477" s="26"/>
      <c r="O477" s="26"/>
      <c r="P477" s="27"/>
      <c r="Q477" s="14"/>
      <c r="R477" s="14"/>
      <c r="S477" s="14"/>
      <c r="T477" s="14"/>
      <c r="U477" s="14"/>
    </row>
    <row r="478" spans="1:21" s="48" customFormat="1">
      <c r="A478" s="100"/>
      <c r="B478" s="69"/>
      <c r="C478" s="69"/>
      <c r="D478" s="69"/>
      <c r="E478" s="69"/>
      <c r="F478" s="69"/>
      <c r="G478" s="69"/>
      <c r="H478" s="69"/>
      <c r="I478" s="38"/>
      <c r="J478" s="5"/>
      <c r="L478" s="24"/>
      <c r="M478" s="25"/>
      <c r="N478" s="26"/>
      <c r="O478" s="26"/>
      <c r="P478" s="27"/>
      <c r="Q478" s="14"/>
      <c r="R478" s="14"/>
      <c r="S478" s="14"/>
      <c r="T478" s="14"/>
      <c r="U478" s="14"/>
    </row>
    <row r="479" spans="1:21" s="48" customFormat="1">
      <c r="A479" s="100"/>
      <c r="B479" s="69"/>
      <c r="C479" s="69"/>
      <c r="D479" s="69"/>
      <c r="E479" s="69"/>
      <c r="F479" s="69"/>
      <c r="G479" s="69"/>
      <c r="H479" s="69"/>
      <c r="I479" s="38"/>
      <c r="J479" s="5"/>
      <c r="L479" s="24"/>
      <c r="M479" s="25"/>
      <c r="N479" s="26"/>
      <c r="O479" s="26"/>
      <c r="P479" s="27"/>
      <c r="Q479" s="14"/>
      <c r="R479" s="14"/>
      <c r="S479" s="14"/>
      <c r="T479" s="14"/>
      <c r="U479" s="14"/>
    </row>
    <row r="480" spans="1:21" s="48" customFormat="1">
      <c r="A480" s="100"/>
      <c r="B480" s="69"/>
      <c r="C480" s="69"/>
      <c r="D480" s="69"/>
      <c r="E480" s="69"/>
      <c r="F480" s="69"/>
      <c r="G480" s="69"/>
      <c r="H480" s="69"/>
      <c r="I480" s="38"/>
      <c r="J480" s="5"/>
      <c r="L480" s="24"/>
      <c r="M480" s="25"/>
      <c r="N480" s="26"/>
      <c r="O480" s="26"/>
      <c r="P480" s="27"/>
      <c r="Q480" s="14"/>
      <c r="R480" s="14"/>
      <c r="S480" s="14"/>
      <c r="T480" s="14"/>
      <c r="U480" s="14"/>
    </row>
    <row r="481" spans="1:21" s="48" customFormat="1">
      <c r="A481" s="100"/>
      <c r="B481" s="69"/>
      <c r="C481" s="69"/>
      <c r="D481" s="69"/>
      <c r="E481" s="69"/>
      <c r="F481" s="69"/>
      <c r="G481" s="69"/>
      <c r="H481" s="69"/>
      <c r="I481" s="38"/>
      <c r="J481" s="5"/>
      <c r="L481" s="24"/>
      <c r="M481" s="25"/>
      <c r="N481" s="26"/>
      <c r="O481" s="26"/>
      <c r="P481" s="27"/>
      <c r="Q481" s="14"/>
      <c r="R481" s="14"/>
      <c r="S481" s="14"/>
      <c r="T481" s="14"/>
      <c r="U481" s="14"/>
    </row>
    <row r="482" spans="1:21" s="48" customFormat="1">
      <c r="A482" s="100"/>
      <c r="B482" s="69"/>
      <c r="C482" s="69"/>
      <c r="D482" s="69"/>
      <c r="E482" s="69"/>
      <c r="F482" s="69"/>
      <c r="G482" s="69"/>
      <c r="H482" s="69"/>
      <c r="I482" s="38"/>
      <c r="J482" s="5"/>
      <c r="L482" s="24"/>
      <c r="M482" s="25"/>
      <c r="N482" s="26"/>
      <c r="O482" s="26"/>
      <c r="P482" s="27"/>
      <c r="Q482" s="14"/>
      <c r="R482" s="14"/>
      <c r="S482" s="14"/>
      <c r="T482" s="14"/>
      <c r="U482" s="14"/>
    </row>
    <row r="483" spans="1:21" s="48" customFormat="1">
      <c r="A483" s="100"/>
      <c r="B483" s="69"/>
      <c r="C483" s="69"/>
      <c r="D483" s="69"/>
      <c r="E483" s="69"/>
      <c r="F483" s="69"/>
      <c r="G483" s="69"/>
      <c r="H483" s="69"/>
      <c r="I483" s="38"/>
      <c r="J483" s="5"/>
      <c r="L483" s="24"/>
      <c r="M483" s="25"/>
      <c r="N483" s="26"/>
      <c r="O483" s="26"/>
      <c r="P483" s="27"/>
      <c r="Q483" s="14"/>
      <c r="R483" s="14"/>
      <c r="S483" s="14"/>
      <c r="T483" s="14"/>
      <c r="U483" s="14"/>
    </row>
    <row r="484" spans="1:21" s="48" customFormat="1">
      <c r="A484" s="100"/>
      <c r="B484" s="69"/>
      <c r="C484" s="69"/>
      <c r="D484" s="69"/>
      <c r="E484" s="69"/>
      <c r="F484" s="69"/>
      <c r="G484" s="69"/>
      <c r="H484" s="69"/>
      <c r="I484" s="38"/>
      <c r="J484" s="5"/>
      <c r="L484" s="24"/>
      <c r="M484" s="25"/>
      <c r="N484" s="26"/>
      <c r="O484" s="26"/>
      <c r="P484" s="27"/>
      <c r="Q484" s="14"/>
      <c r="R484" s="14"/>
      <c r="S484" s="14"/>
      <c r="T484" s="14"/>
      <c r="U484" s="14"/>
    </row>
    <row r="485" spans="1:21" s="48" customFormat="1">
      <c r="A485" s="100"/>
      <c r="B485" s="69"/>
      <c r="C485" s="69"/>
      <c r="D485" s="69"/>
      <c r="E485" s="69"/>
      <c r="F485" s="69"/>
      <c r="G485" s="69"/>
      <c r="H485" s="69"/>
      <c r="I485" s="38"/>
      <c r="J485" s="5"/>
      <c r="L485" s="24"/>
      <c r="M485" s="25"/>
      <c r="N485" s="26"/>
      <c r="O485" s="26"/>
      <c r="P485" s="27"/>
      <c r="Q485" s="14"/>
      <c r="R485" s="14"/>
      <c r="S485" s="14"/>
      <c r="T485" s="14"/>
      <c r="U485" s="14"/>
    </row>
    <row r="486" spans="1:21" s="48" customFormat="1">
      <c r="A486" s="100"/>
      <c r="B486" s="69"/>
      <c r="C486" s="69"/>
      <c r="D486" s="69"/>
      <c r="E486" s="69"/>
      <c r="F486" s="69"/>
      <c r="G486" s="69"/>
      <c r="H486" s="69"/>
      <c r="I486" s="38"/>
      <c r="J486" s="5"/>
      <c r="L486" s="24"/>
      <c r="M486" s="25"/>
      <c r="N486" s="26"/>
      <c r="O486" s="26"/>
      <c r="P486" s="27"/>
      <c r="Q486" s="14"/>
      <c r="R486" s="14"/>
      <c r="S486" s="14"/>
      <c r="T486" s="14"/>
      <c r="U486" s="14"/>
    </row>
    <row r="487" spans="1:21" s="48" customFormat="1">
      <c r="A487" s="100"/>
      <c r="B487" s="69"/>
      <c r="C487" s="69"/>
      <c r="D487" s="69"/>
      <c r="E487" s="69"/>
      <c r="F487" s="69"/>
      <c r="G487" s="69"/>
      <c r="H487" s="69"/>
      <c r="I487" s="38"/>
      <c r="J487" s="5"/>
      <c r="L487" s="24"/>
      <c r="M487" s="25"/>
      <c r="N487" s="26"/>
      <c r="O487" s="26"/>
      <c r="P487" s="27"/>
      <c r="Q487" s="14"/>
      <c r="R487" s="14"/>
      <c r="S487" s="14"/>
      <c r="T487" s="14"/>
      <c r="U487" s="14"/>
    </row>
    <row r="488" spans="1:21" s="48" customFormat="1">
      <c r="A488" s="100"/>
      <c r="B488" s="69"/>
      <c r="C488" s="69"/>
      <c r="D488" s="69"/>
      <c r="E488" s="69"/>
      <c r="F488" s="69"/>
      <c r="G488" s="69"/>
      <c r="H488" s="69"/>
      <c r="I488" s="38"/>
      <c r="J488" s="5"/>
      <c r="L488" s="24"/>
      <c r="M488" s="25"/>
      <c r="N488" s="26"/>
      <c r="O488" s="26"/>
      <c r="P488" s="27"/>
      <c r="Q488" s="14"/>
      <c r="R488" s="14"/>
      <c r="S488" s="14"/>
      <c r="T488" s="14"/>
      <c r="U488" s="14"/>
    </row>
    <row r="489" spans="1:21" s="48" customFormat="1">
      <c r="A489" s="100"/>
      <c r="B489" s="69"/>
      <c r="C489" s="69"/>
      <c r="D489" s="69"/>
      <c r="E489" s="69"/>
      <c r="F489" s="69"/>
      <c r="G489" s="69"/>
      <c r="H489" s="69"/>
      <c r="I489" s="38"/>
      <c r="J489" s="5"/>
      <c r="L489" s="24"/>
      <c r="M489" s="25"/>
      <c r="N489" s="26"/>
      <c r="O489" s="26"/>
      <c r="P489" s="27"/>
      <c r="Q489" s="14"/>
      <c r="R489" s="14"/>
      <c r="S489" s="14"/>
      <c r="T489" s="14"/>
      <c r="U489" s="14"/>
    </row>
    <row r="490" spans="1:21" s="48" customFormat="1">
      <c r="A490" s="100"/>
      <c r="B490" s="69"/>
      <c r="C490" s="69"/>
      <c r="D490" s="69"/>
      <c r="E490" s="69"/>
      <c r="F490" s="69"/>
      <c r="G490" s="69"/>
      <c r="H490" s="69"/>
      <c r="I490" s="38"/>
      <c r="J490" s="5"/>
      <c r="L490" s="24"/>
      <c r="M490" s="25"/>
      <c r="N490" s="26"/>
      <c r="O490" s="26"/>
      <c r="P490" s="27"/>
      <c r="Q490" s="14"/>
      <c r="R490" s="14"/>
      <c r="S490" s="14"/>
      <c r="T490" s="14"/>
      <c r="U490" s="14"/>
    </row>
    <row r="491" spans="1:21" s="48" customFormat="1">
      <c r="A491" s="100"/>
      <c r="B491" s="69"/>
      <c r="C491" s="69"/>
      <c r="D491" s="69"/>
      <c r="E491" s="69"/>
      <c r="F491" s="69"/>
      <c r="G491" s="69"/>
      <c r="H491" s="69"/>
      <c r="I491" s="38"/>
      <c r="J491" s="5"/>
      <c r="L491" s="24"/>
      <c r="M491" s="25"/>
      <c r="N491" s="26"/>
      <c r="O491" s="26"/>
      <c r="P491" s="27"/>
      <c r="Q491" s="14"/>
      <c r="R491" s="14"/>
      <c r="S491" s="14"/>
      <c r="T491" s="14"/>
      <c r="U491" s="14"/>
    </row>
    <row r="492" spans="1:21" s="48" customFormat="1">
      <c r="A492" s="100"/>
      <c r="B492" s="69"/>
      <c r="C492" s="69"/>
      <c r="D492" s="69"/>
      <c r="E492" s="69"/>
      <c r="F492" s="69"/>
      <c r="G492" s="69"/>
      <c r="H492" s="69"/>
      <c r="I492" s="38"/>
      <c r="J492" s="5"/>
      <c r="L492" s="24"/>
      <c r="M492" s="25"/>
      <c r="N492" s="26"/>
      <c r="O492" s="26"/>
      <c r="P492" s="27"/>
      <c r="Q492" s="14"/>
      <c r="R492" s="14"/>
      <c r="S492" s="14"/>
      <c r="T492" s="14"/>
      <c r="U492" s="14"/>
    </row>
    <row r="493" spans="1:21" s="48" customFormat="1">
      <c r="A493" s="100"/>
      <c r="B493" s="69"/>
      <c r="C493" s="69"/>
      <c r="D493" s="69"/>
      <c r="E493" s="69"/>
      <c r="F493" s="69"/>
      <c r="G493" s="69"/>
      <c r="H493" s="69"/>
      <c r="I493" s="38"/>
      <c r="J493" s="5"/>
      <c r="L493" s="24"/>
      <c r="M493" s="25"/>
      <c r="N493" s="26"/>
      <c r="O493" s="26"/>
      <c r="P493" s="27"/>
      <c r="Q493" s="14"/>
      <c r="R493" s="14"/>
      <c r="S493" s="14"/>
      <c r="T493" s="14"/>
      <c r="U493" s="14"/>
    </row>
    <row r="494" spans="1:21" s="48" customFormat="1">
      <c r="A494" s="100"/>
      <c r="B494" s="69"/>
      <c r="C494" s="69"/>
      <c r="D494" s="69"/>
      <c r="E494" s="69"/>
      <c r="F494" s="69"/>
      <c r="G494" s="69"/>
      <c r="H494" s="69"/>
      <c r="I494" s="38"/>
      <c r="J494" s="5"/>
      <c r="L494" s="24"/>
      <c r="M494" s="25"/>
      <c r="N494" s="26"/>
      <c r="O494" s="26"/>
      <c r="P494" s="27"/>
      <c r="Q494" s="14"/>
      <c r="R494" s="14"/>
      <c r="S494" s="14"/>
      <c r="T494" s="14"/>
      <c r="U494" s="14"/>
    </row>
    <row r="495" spans="1:21" s="48" customFormat="1">
      <c r="A495" s="100"/>
      <c r="B495" s="69"/>
      <c r="C495" s="69"/>
      <c r="D495" s="69"/>
      <c r="E495" s="69"/>
      <c r="F495" s="69"/>
      <c r="G495" s="69"/>
      <c r="H495" s="69"/>
      <c r="I495" s="38"/>
      <c r="J495" s="5"/>
      <c r="L495" s="24"/>
      <c r="M495" s="25"/>
      <c r="N495" s="26"/>
      <c r="O495" s="26"/>
      <c r="P495" s="27"/>
      <c r="Q495" s="14"/>
      <c r="R495" s="14"/>
      <c r="S495" s="14"/>
      <c r="T495" s="14"/>
      <c r="U495" s="14"/>
    </row>
    <row r="496" spans="1:21" s="48" customFormat="1">
      <c r="A496" s="100"/>
      <c r="B496" s="69"/>
      <c r="C496" s="69"/>
      <c r="D496" s="69"/>
      <c r="E496" s="69"/>
      <c r="F496" s="69"/>
      <c r="G496" s="69"/>
      <c r="H496" s="69"/>
      <c r="I496" s="38"/>
      <c r="J496" s="5"/>
      <c r="L496" s="24"/>
      <c r="M496" s="25"/>
      <c r="N496" s="26"/>
      <c r="O496" s="26"/>
      <c r="P496" s="27"/>
      <c r="Q496" s="14"/>
      <c r="R496" s="14"/>
      <c r="S496" s="14"/>
      <c r="T496" s="14"/>
      <c r="U496" s="14"/>
    </row>
    <row r="497" spans="1:21" s="48" customFormat="1">
      <c r="A497" s="100"/>
      <c r="B497" s="69"/>
      <c r="C497" s="69"/>
      <c r="D497" s="69"/>
      <c r="E497" s="69"/>
      <c r="F497" s="69"/>
      <c r="G497" s="69"/>
      <c r="H497" s="69"/>
      <c r="I497" s="38"/>
      <c r="J497" s="5"/>
      <c r="L497" s="24"/>
      <c r="M497" s="25"/>
      <c r="N497" s="26"/>
      <c r="O497" s="26"/>
      <c r="P497" s="27"/>
      <c r="Q497" s="14"/>
      <c r="R497" s="14"/>
      <c r="S497" s="14"/>
      <c r="T497" s="14"/>
      <c r="U497" s="14"/>
    </row>
    <row r="498" spans="1:21" s="48" customFormat="1">
      <c r="A498" s="100"/>
      <c r="B498" s="69"/>
      <c r="C498" s="69"/>
      <c r="D498" s="69"/>
      <c r="E498" s="69"/>
      <c r="F498" s="69"/>
      <c r="G498" s="69"/>
      <c r="H498" s="69"/>
      <c r="I498" s="38"/>
      <c r="J498" s="5"/>
      <c r="L498" s="24"/>
      <c r="M498" s="25"/>
      <c r="N498" s="26"/>
      <c r="O498" s="26"/>
      <c r="P498" s="27"/>
      <c r="Q498" s="14"/>
      <c r="R498" s="14"/>
      <c r="S498" s="14"/>
      <c r="T498" s="14"/>
      <c r="U498" s="14"/>
    </row>
    <row r="499" spans="1:21" s="48" customFormat="1">
      <c r="A499" s="100"/>
      <c r="B499" s="69"/>
      <c r="C499" s="69"/>
      <c r="D499" s="69"/>
      <c r="E499" s="69"/>
      <c r="F499" s="69"/>
      <c r="G499" s="69"/>
      <c r="H499" s="69"/>
      <c r="I499" s="38"/>
      <c r="J499" s="5"/>
      <c r="L499" s="24"/>
      <c r="M499" s="25"/>
      <c r="N499" s="26"/>
      <c r="O499" s="26"/>
      <c r="P499" s="27"/>
      <c r="Q499" s="14"/>
      <c r="R499" s="14"/>
      <c r="S499" s="14"/>
      <c r="T499" s="14"/>
      <c r="U499" s="14"/>
    </row>
    <row r="500" spans="1:21" s="48" customFormat="1">
      <c r="A500" s="100"/>
      <c r="B500" s="69"/>
      <c r="C500" s="69"/>
      <c r="D500" s="69"/>
      <c r="E500" s="69"/>
      <c r="F500" s="69"/>
      <c r="G500" s="69"/>
      <c r="H500" s="69"/>
      <c r="I500" s="38"/>
      <c r="J500" s="5"/>
      <c r="L500" s="24"/>
      <c r="M500" s="25"/>
      <c r="N500" s="26"/>
      <c r="O500" s="26"/>
      <c r="P500" s="27"/>
      <c r="Q500" s="14"/>
      <c r="R500" s="14"/>
      <c r="S500" s="14"/>
      <c r="T500" s="14"/>
      <c r="U500" s="14"/>
    </row>
    <row r="501" spans="1:21" s="48" customFormat="1">
      <c r="A501" s="100"/>
      <c r="B501" s="69"/>
      <c r="C501" s="69"/>
      <c r="D501" s="69"/>
      <c r="E501" s="69"/>
      <c r="F501" s="69"/>
      <c r="G501" s="69"/>
      <c r="H501" s="69"/>
      <c r="I501" s="38"/>
      <c r="J501" s="5"/>
      <c r="L501" s="24"/>
      <c r="M501" s="25"/>
      <c r="N501" s="26"/>
      <c r="O501" s="26"/>
      <c r="P501" s="27"/>
      <c r="Q501" s="14"/>
      <c r="R501" s="14"/>
      <c r="S501" s="14"/>
      <c r="T501" s="14"/>
      <c r="U501" s="14"/>
    </row>
    <row r="502" spans="1:21" s="48" customFormat="1">
      <c r="A502" s="100"/>
      <c r="B502" s="69"/>
      <c r="C502" s="69"/>
      <c r="D502" s="69"/>
      <c r="E502" s="69"/>
      <c r="F502" s="69"/>
      <c r="G502" s="69"/>
      <c r="H502" s="69"/>
      <c r="I502" s="38"/>
      <c r="J502" s="5"/>
      <c r="L502" s="24"/>
      <c r="M502" s="25"/>
      <c r="N502" s="26"/>
      <c r="O502" s="26"/>
      <c r="P502" s="27"/>
      <c r="Q502" s="14"/>
      <c r="R502" s="14"/>
      <c r="S502" s="14"/>
      <c r="T502" s="14"/>
      <c r="U502" s="14"/>
    </row>
    <row r="503" spans="1:21" s="48" customFormat="1">
      <c r="A503" s="100"/>
      <c r="B503" s="69"/>
      <c r="C503" s="69"/>
      <c r="D503" s="69"/>
      <c r="E503" s="69"/>
      <c r="F503" s="69"/>
      <c r="G503" s="69"/>
      <c r="H503" s="69"/>
      <c r="I503" s="38"/>
      <c r="J503" s="5"/>
      <c r="L503" s="24"/>
      <c r="M503" s="25"/>
      <c r="N503" s="26"/>
      <c r="O503" s="26"/>
      <c r="P503" s="27"/>
      <c r="Q503" s="14"/>
      <c r="R503" s="14"/>
      <c r="S503" s="14"/>
      <c r="T503" s="14"/>
      <c r="U503" s="14"/>
    </row>
    <row r="504" spans="1:21" s="48" customFormat="1">
      <c r="A504" s="100"/>
      <c r="B504" s="69"/>
      <c r="C504" s="69"/>
      <c r="D504" s="69"/>
      <c r="E504" s="69"/>
      <c r="F504" s="69"/>
      <c r="G504" s="69"/>
      <c r="H504" s="69"/>
      <c r="I504" s="38"/>
      <c r="J504" s="5"/>
      <c r="L504" s="24"/>
      <c r="M504" s="25"/>
      <c r="N504" s="26"/>
      <c r="O504" s="26"/>
      <c r="P504" s="27"/>
      <c r="Q504" s="14"/>
      <c r="R504" s="14"/>
      <c r="S504" s="14"/>
      <c r="T504" s="14"/>
      <c r="U504" s="14"/>
    </row>
    <row r="505" spans="1:21" s="48" customFormat="1">
      <c r="A505" s="100"/>
      <c r="B505" s="69"/>
      <c r="C505" s="69"/>
      <c r="D505" s="69"/>
      <c r="E505" s="69"/>
      <c r="F505" s="69"/>
      <c r="G505" s="69"/>
      <c r="H505" s="69"/>
      <c r="I505" s="38"/>
      <c r="J505" s="5"/>
      <c r="L505" s="24"/>
      <c r="M505" s="25"/>
      <c r="N505" s="26"/>
      <c r="O505" s="26"/>
      <c r="P505" s="27"/>
      <c r="Q505" s="14"/>
      <c r="R505" s="14"/>
      <c r="S505" s="14"/>
      <c r="T505" s="14"/>
      <c r="U505" s="14"/>
    </row>
    <row r="506" spans="1:21" s="48" customFormat="1">
      <c r="A506" s="100"/>
      <c r="B506" s="69"/>
      <c r="C506" s="69"/>
      <c r="D506" s="69"/>
      <c r="E506" s="69"/>
      <c r="F506" s="69"/>
      <c r="G506" s="69"/>
      <c r="H506" s="69"/>
      <c r="I506" s="38"/>
      <c r="J506" s="5"/>
      <c r="L506" s="24"/>
      <c r="M506" s="25"/>
      <c r="N506" s="26"/>
      <c r="O506" s="26"/>
      <c r="P506" s="27"/>
      <c r="Q506" s="14"/>
      <c r="R506" s="14"/>
      <c r="S506" s="14"/>
      <c r="T506" s="14"/>
      <c r="U506" s="14"/>
    </row>
    <row r="507" spans="1:21" s="48" customFormat="1">
      <c r="A507" s="100"/>
      <c r="B507" s="69"/>
      <c r="C507" s="69"/>
      <c r="D507" s="69"/>
      <c r="E507" s="69"/>
      <c r="F507" s="69"/>
      <c r="G507" s="69"/>
      <c r="H507" s="69"/>
      <c r="I507" s="38"/>
      <c r="J507" s="5"/>
      <c r="L507" s="24"/>
      <c r="M507" s="25"/>
      <c r="N507" s="26"/>
      <c r="O507" s="26"/>
      <c r="P507" s="27"/>
      <c r="Q507" s="14"/>
      <c r="R507" s="14"/>
      <c r="S507" s="14"/>
      <c r="T507" s="14"/>
      <c r="U507" s="14"/>
    </row>
    <row r="508" spans="1:21" s="48" customFormat="1">
      <c r="A508" s="100"/>
      <c r="B508" s="69"/>
      <c r="C508" s="69"/>
      <c r="D508" s="69"/>
      <c r="E508" s="69"/>
      <c r="F508" s="69"/>
      <c r="G508" s="69"/>
      <c r="H508" s="69"/>
      <c r="I508" s="38"/>
      <c r="J508" s="5"/>
      <c r="L508" s="24"/>
      <c r="M508" s="25"/>
      <c r="N508" s="26"/>
      <c r="O508" s="26"/>
      <c r="P508" s="27"/>
      <c r="Q508" s="14"/>
      <c r="R508" s="14"/>
      <c r="S508" s="14"/>
      <c r="T508" s="14"/>
      <c r="U508" s="14"/>
    </row>
    <row r="509" spans="1:21" s="48" customFormat="1">
      <c r="A509" s="100"/>
      <c r="B509" s="69"/>
      <c r="C509" s="69"/>
      <c r="D509" s="69"/>
      <c r="E509" s="69"/>
      <c r="F509" s="69"/>
      <c r="G509" s="69"/>
      <c r="H509" s="69"/>
      <c r="I509" s="38"/>
      <c r="J509" s="5"/>
      <c r="L509" s="24"/>
      <c r="M509" s="25"/>
      <c r="N509" s="26"/>
      <c r="O509" s="26"/>
      <c r="P509" s="27"/>
      <c r="Q509" s="14"/>
      <c r="R509" s="14"/>
      <c r="S509" s="14"/>
      <c r="T509" s="14"/>
      <c r="U509" s="14"/>
    </row>
    <row r="510" spans="1:21" s="48" customFormat="1">
      <c r="A510" s="100"/>
      <c r="B510" s="69"/>
      <c r="C510" s="69"/>
      <c r="D510" s="69"/>
      <c r="E510" s="69"/>
      <c r="F510" s="69"/>
      <c r="G510" s="69"/>
      <c r="H510" s="69"/>
      <c r="I510" s="38"/>
      <c r="J510" s="5"/>
      <c r="L510" s="24"/>
      <c r="M510" s="25"/>
      <c r="N510" s="26"/>
      <c r="O510" s="26"/>
      <c r="P510" s="27"/>
      <c r="Q510" s="14"/>
      <c r="R510" s="14"/>
      <c r="S510" s="14"/>
      <c r="T510" s="14"/>
      <c r="U510" s="14"/>
    </row>
    <row r="511" spans="1:21" s="48" customFormat="1">
      <c r="A511" s="100"/>
      <c r="B511" s="69"/>
      <c r="C511" s="69"/>
      <c r="D511" s="69"/>
      <c r="E511" s="69"/>
      <c r="F511" s="69"/>
      <c r="G511" s="69"/>
      <c r="H511" s="69"/>
      <c r="I511" s="38"/>
      <c r="J511" s="5"/>
      <c r="L511" s="24"/>
      <c r="M511" s="25"/>
      <c r="N511" s="26"/>
      <c r="O511" s="26"/>
      <c r="P511" s="27"/>
      <c r="Q511" s="14"/>
      <c r="R511" s="14"/>
      <c r="S511" s="14"/>
      <c r="T511" s="14"/>
      <c r="U511" s="14"/>
    </row>
    <row r="512" spans="1:21" s="48" customFormat="1">
      <c r="A512" s="100"/>
      <c r="B512" s="69"/>
      <c r="C512" s="69"/>
      <c r="D512" s="69"/>
      <c r="E512" s="69"/>
      <c r="F512" s="69"/>
      <c r="G512" s="69"/>
      <c r="H512" s="69"/>
      <c r="I512" s="38"/>
      <c r="J512" s="5"/>
      <c r="L512" s="24"/>
      <c r="M512" s="25"/>
      <c r="N512" s="26"/>
      <c r="O512" s="26"/>
      <c r="P512" s="27"/>
      <c r="Q512" s="14"/>
      <c r="R512" s="14"/>
      <c r="S512" s="14"/>
      <c r="T512" s="14"/>
      <c r="U512" s="14"/>
    </row>
    <row r="513" spans="1:21" s="48" customFormat="1">
      <c r="A513" s="100"/>
      <c r="B513" s="69"/>
      <c r="C513" s="69"/>
      <c r="D513" s="69"/>
      <c r="E513" s="69"/>
      <c r="F513" s="69"/>
      <c r="G513" s="69"/>
      <c r="H513" s="69"/>
      <c r="I513" s="38"/>
      <c r="J513" s="5"/>
      <c r="L513" s="24"/>
      <c r="M513" s="25"/>
      <c r="N513" s="26"/>
      <c r="O513" s="26"/>
      <c r="P513" s="27"/>
      <c r="Q513" s="14"/>
      <c r="R513" s="14"/>
      <c r="S513" s="14"/>
      <c r="T513" s="14"/>
      <c r="U513" s="14"/>
    </row>
    <row r="514" spans="1:21" s="48" customFormat="1">
      <c r="A514" s="100"/>
      <c r="B514" s="69"/>
      <c r="C514" s="69"/>
      <c r="D514" s="69"/>
      <c r="E514" s="69"/>
      <c r="F514" s="69"/>
      <c r="G514" s="69"/>
      <c r="H514" s="69"/>
      <c r="I514" s="38"/>
      <c r="J514" s="5"/>
      <c r="L514" s="24"/>
      <c r="M514" s="25"/>
      <c r="N514" s="26"/>
      <c r="O514" s="26"/>
      <c r="P514" s="27"/>
      <c r="Q514" s="14"/>
      <c r="R514" s="14"/>
      <c r="S514" s="14"/>
      <c r="T514" s="14"/>
      <c r="U514" s="14"/>
    </row>
    <row r="515" spans="1:21" s="48" customFormat="1">
      <c r="A515" s="100"/>
      <c r="B515" s="69"/>
      <c r="C515" s="69"/>
      <c r="D515" s="69"/>
      <c r="E515" s="69"/>
      <c r="F515" s="69"/>
      <c r="G515" s="69"/>
      <c r="H515" s="69"/>
      <c r="I515" s="38"/>
      <c r="J515" s="5"/>
      <c r="L515" s="24"/>
      <c r="M515" s="25"/>
      <c r="N515" s="26"/>
      <c r="O515" s="26"/>
      <c r="P515" s="27"/>
      <c r="Q515" s="14"/>
      <c r="R515" s="14"/>
      <c r="S515" s="14"/>
      <c r="T515" s="14"/>
      <c r="U515" s="14"/>
    </row>
    <row r="516" spans="1:21" s="48" customFormat="1">
      <c r="A516" s="100"/>
      <c r="B516" s="69"/>
      <c r="C516" s="69"/>
      <c r="D516" s="69"/>
      <c r="E516" s="69"/>
      <c r="F516" s="69"/>
      <c r="G516" s="69"/>
      <c r="H516" s="69"/>
      <c r="I516" s="38"/>
      <c r="J516" s="5"/>
      <c r="L516" s="24"/>
      <c r="M516" s="25"/>
      <c r="N516" s="26"/>
      <c r="O516" s="26"/>
      <c r="P516" s="27"/>
      <c r="Q516" s="14"/>
      <c r="R516" s="14"/>
      <c r="S516" s="14"/>
      <c r="T516" s="14"/>
      <c r="U516" s="14"/>
    </row>
    <row r="517" spans="1:21" s="48" customFormat="1">
      <c r="A517" s="100"/>
      <c r="B517" s="69"/>
      <c r="C517" s="69"/>
      <c r="D517" s="69"/>
      <c r="E517" s="69"/>
      <c r="F517" s="69"/>
      <c r="G517" s="69"/>
      <c r="H517" s="69"/>
      <c r="I517" s="38"/>
      <c r="J517" s="5"/>
      <c r="L517" s="24"/>
      <c r="M517" s="25"/>
      <c r="N517" s="26"/>
      <c r="O517" s="26"/>
      <c r="P517" s="27"/>
      <c r="Q517" s="14"/>
      <c r="R517" s="14"/>
      <c r="S517" s="14"/>
      <c r="T517" s="14"/>
      <c r="U517" s="14"/>
    </row>
    <row r="518" spans="1:21" s="48" customFormat="1">
      <c r="A518" s="100"/>
      <c r="B518" s="69"/>
      <c r="C518" s="69"/>
      <c r="D518" s="69"/>
      <c r="E518" s="69"/>
      <c r="F518" s="69"/>
      <c r="G518" s="69"/>
      <c r="H518" s="69"/>
      <c r="I518" s="38"/>
      <c r="J518" s="5"/>
      <c r="L518" s="24"/>
      <c r="M518" s="25"/>
      <c r="N518" s="26"/>
      <c r="O518" s="26"/>
      <c r="P518" s="27"/>
      <c r="Q518" s="14"/>
      <c r="R518" s="14"/>
      <c r="S518" s="14"/>
      <c r="T518" s="14"/>
      <c r="U518" s="14"/>
    </row>
    <row r="519" spans="1:21" s="48" customFormat="1">
      <c r="A519" s="100"/>
      <c r="B519" s="69"/>
      <c r="C519" s="69"/>
      <c r="D519" s="69"/>
      <c r="E519" s="69"/>
      <c r="F519" s="69"/>
      <c r="G519" s="69"/>
      <c r="H519" s="69"/>
      <c r="I519" s="38"/>
      <c r="J519" s="5"/>
      <c r="L519" s="24"/>
      <c r="M519" s="25"/>
      <c r="N519" s="26"/>
      <c r="O519" s="26"/>
      <c r="P519" s="27"/>
      <c r="Q519" s="14"/>
      <c r="R519" s="14"/>
      <c r="S519" s="14"/>
      <c r="T519" s="14"/>
      <c r="U519" s="14"/>
    </row>
    <row r="520" spans="1:21" s="48" customFormat="1">
      <c r="A520" s="100"/>
      <c r="B520" s="69"/>
      <c r="C520" s="69"/>
      <c r="D520" s="69"/>
      <c r="E520" s="69"/>
      <c r="F520" s="69"/>
      <c r="G520" s="69"/>
      <c r="H520" s="69"/>
      <c r="I520" s="38"/>
      <c r="J520" s="5"/>
      <c r="L520" s="24"/>
      <c r="M520" s="25"/>
      <c r="N520" s="26"/>
      <c r="O520" s="26"/>
      <c r="P520" s="27"/>
      <c r="Q520" s="14"/>
      <c r="R520" s="14"/>
      <c r="S520" s="14"/>
      <c r="T520" s="14"/>
      <c r="U520" s="14"/>
    </row>
    <row r="521" spans="1:21" s="48" customFormat="1">
      <c r="A521" s="100"/>
      <c r="B521" s="69"/>
      <c r="C521" s="69"/>
      <c r="D521" s="69"/>
      <c r="E521" s="69"/>
      <c r="F521" s="69"/>
      <c r="G521" s="69"/>
      <c r="H521" s="69"/>
      <c r="I521" s="38"/>
      <c r="J521" s="5"/>
      <c r="L521" s="24"/>
      <c r="M521" s="25"/>
      <c r="N521" s="26"/>
      <c r="O521" s="26"/>
      <c r="P521" s="27"/>
      <c r="Q521" s="14"/>
      <c r="R521" s="14"/>
      <c r="S521" s="14"/>
      <c r="T521" s="14"/>
      <c r="U521" s="14"/>
    </row>
    <row r="522" spans="1:21" s="48" customFormat="1">
      <c r="A522" s="100"/>
      <c r="B522" s="69"/>
      <c r="C522" s="69"/>
      <c r="D522" s="69"/>
      <c r="E522" s="69"/>
      <c r="F522" s="69"/>
      <c r="G522" s="69"/>
      <c r="H522" s="69"/>
      <c r="I522" s="38"/>
      <c r="J522" s="5"/>
      <c r="L522" s="24"/>
      <c r="M522" s="25"/>
      <c r="N522" s="26"/>
      <c r="O522" s="26"/>
      <c r="P522" s="27"/>
      <c r="Q522" s="14"/>
      <c r="R522" s="14"/>
      <c r="S522" s="14"/>
      <c r="T522" s="14"/>
      <c r="U522" s="14"/>
    </row>
    <row r="523" spans="1:21" s="48" customFormat="1">
      <c r="A523" s="100"/>
      <c r="B523" s="69"/>
      <c r="C523" s="69"/>
      <c r="D523" s="69"/>
      <c r="E523" s="69"/>
      <c r="F523" s="69"/>
      <c r="G523" s="69"/>
      <c r="H523" s="69"/>
      <c r="I523" s="38"/>
      <c r="J523" s="5"/>
      <c r="L523" s="24"/>
      <c r="M523" s="25"/>
      <c r="N523" s="26"/>
      <c r="O523" s="26"/>
      <c r="P523" s="27"/>
      <c r="Q523" s="14"/>
      <c r="R523" s="14"/>
      <c r="S523" s="14"/>
      <c r="T523" s="14"/>
      <c r="U523" s="14"/>
    </row>
    <row r="524" spans="1:21" s="48" customFormat="1">
      <c r="A524" s="100"/>
      <c r="B524" s="69"/>
      <c r="C524" s="69"/>
      <c r="D524" s="69"/>
      <c r="E524" s="69"/>
      <c r="F524" s="69"/>
      <c r="G524" s="69"/>
      <c r="H524" s="69"/>
      <c r="I524" s="38"/>
      <c r="J524" s="5"/>
      <c r="L524" s="24"/>
      <c r="M524" s="25"/>
      <c r="N524" s="26"/>
      <c r="O524" s="26"/>
      <c r="P524" s="27"/>
      <c r="Q524" s="14"/>
      <c r="R524" s="14"/>
      <c r="S524" s="14"/>
      <c r="T524" s="14"/>
      <c r="U524" s="14"/>
    </row>
    <row r="525" spans="1:21" s="48" customFormat="1">
      <c r="A525" s="100"/>
      <c r="B525" s="69"/>
      <c r="C525" s="69"/>
      <c r="D525" s="69"/>
      <c r="E525" s="69"/>
      <c r="F525" s="69"/>
      <c r="G525" s="69"/>
      <c r="H525" s="69"/>
      <c r="I525" s="38"/>
      <c r="J525" s="5"/>
      <c r="L525" s="24"/>
      <c r="M525" s="25"/>
      <c r="N525" s="26"/>
      <c r="O525" s="26"/>
      <c r="P525" s="27"/>
      <c r="Q525" s="14"/>
      <c r="R525" s="14"/>
      <c r="S525" s="14"/>
      <c r="T525" s="14"/>
      <c r="U525" s="14"/>
    </row>
    <row r="526" spans="1:21" s="48" customFormat="1">
      <c r="A526" s="100"/>
      <c r="B526" s="69"/>
      <c r="C526" s="69"/>
      <c r="D526" s="69"/>
      <c r="E526" s="69"/>
      <c r="F526" s="69"/>
      <c r="G526" s="69"/>
      <c r="H526" s="69"/>
      <c r="I526" s="38"/>
      <c r="J526" s="5"/>
      <c r="L526" s="24"/>
      <c r="M526" s="25"/>
      <c r="N526" s="26"/>
      <c r="O526" s="26"/>
      <c r="P526" s="27"/>
      <c r="Q526" s="14"/>
      <c r="R526" s="14"/>
      <c r="S526" s="14"/>
      <c r="T526" s="14"/>
      <c r="U526" s="14"/>
    </row>
    <row r="527" spans="1:21" s="48" customFormat="1">
      <c r="A527" s="100"/>
      <c r="B527" s="69"/>
      <c r="C527" s="69"/>
      <c r="D527" s="69"/>
      <c r="E527" s="69"/>
      <c r="F527" s="69"/>
      <c r="G527" s="69"/>
      <c r="H527" s="69"/>
      <c r="I527" s="38"/>
      <c r="J527" s="5"/>
      <c r="L527" s="24"/>
      <c r="M527" s="25"/>
      <c r="N527" s="26"/>
      <c r="O527" s="26"/>
      <c r="P527" s="27"/>
      <c r="Q527" s="14"/>
      <c r="R527" s="14"/>
      <c r="S527" s="14"/>
      <c r="T527" s="14"/>
      <c r="U527" s="14"/>
    </row>
    <row r="528" spans="1:21" s="48" customFormat="1">
      <c r="A528" s="100"/>
      <c r="B528" s="69"/>
      <c r="C528" s="69"/>
      <c r="D528" s="69"/>
      <c r="E528" s="69"/>
      <c r="F528" s="69"/>
      <c r="G528" s="69"/>
      <c r="H528" s="69"/>
      <c r="I528" s="38"/>
      <c r="J528" s="5"/>
      <c r="L528" s="24"/>
      <c r="M528" s="25"/>
      <c r="N528" s="26"/>
      <c r="O528" s="26"/>
      <c r="P528" s="27"/>
      <c r="Q528" s="14"/>
      <c r="R528" s="14"/>
      <c r="S528" s="14"/>
      <c r="T528" s="14"/>
      <c r="U528" s="14"/>
    </row>
    <row r="529" spans="1:21" s="48" customFormat="1">
      <c r="A529" s="100"/>
      <c r="B529" s="69"/>
      <c r="C529" s="69"/>
      <c r="D529" s="69"/>
      <c r="E529" s="69"/>
      <c r="F529" s="69"/>
      <c r="G529" s="69"/>
      <c r="H529" s="69"/>
      <c r="I529" s="38"/>
      <c r="J529" s="5"/>
      <c r="L529" s="24"/>
      <c r="M529" s="25"/>
      <c r="N529" s="26"/>
      <c r="O529" s="26"/>
      <c r="P529" s="27"/>
      <c r="Q529" s="14"/>
      <c r="R529" s="14"/>
      <c r="S529" s="14"/>
      <c r="T529" s="14"/>
      <c r="U529" s="14"/>
    </row>
    <row r="530" spans="1:21" s="48" customFormat="1">
      <c r="A530" s="100"/>
      <c r="B530" s="69"/>
      <c r="C530" s="69"/>
      <c r="D530" s="69"/>
      <c r="E530" s="69"/>
      <c r="F530" s="69"/>
      <c r="G530" s="69"/>
      <c r="H530" s="69"/>
      <c r="I530" s="38"/>
      <c r="J530" s="5"/>
      <c r="L530" s="24"/>
      <c r="M530" s="25"/>
      <c r="N530" s="26"/>
      <c r="O530" s="26"/>
      <c r="P530" s="27"/>
      <c r="Q530" s="14"/>
      <c r="R530" s="14"/>
      <c r="S530" s="14"/>
      <c r="T530" s="14"/>
      <c r="U530" s="14"/>
    </row>
    <row r="531" spans="1:21" s="48" customFormat="1">
      <c r="A531" s="100"/>
      <c r="B531" s="69"/>
      <c r="C531" s="69"/>
      <c r="D531" s="69"/>
      <c r="E531" s="69"/>
      <c r="F531" s="69"/>
      <c r="G531" s="69"/>
      <c r="H531" s="69"/>
      <c r="I531" s="38"/>
      <c r="J531" s="5"/>
      <c r="L531" s="24"/>
      <c r="M531" s="25"/>
      <c r="N531" s="26"/>
      <c r="O531" s="26"/>
      <c r="P531" s="27"/>
      <c r="Q531" s="14"/>
      <c r="R531" s="14"/>
      <c r="S531" s="14"/>
      <c r="T531" s="14"/>
      <c r="U531" s="14"/>
    </row>
    <row r="532" spans="1:21" s="48" customFormat="1">
      <c r="A532" s="100"/>
      <c r="B532" s="69"/>
      <c r="C532" s="69"/>
      <c r="D532" s="69"/>
      <c r="E532" s="69"/>
      <c r="F532" s="69"/>
      <c r="G532" s="69"/>
      <c r="H532" s="69"/>
      <c r="I532" s="38"/>
      <c r="J532" s="5"/>
      <c r="L532" s="24"/>
      <c r="M532" s="25"/>
      <c r="N532" s="26"/>
      <c r="O532" s="26"/>
      <c r="P532" s="27"/>
      <c r="Q532" s="14"/>
      <c r="R532" s="14"/>
      <c r="S532" s="14"/>
      <c r="T532" s="14"/>
      <c r="U532" s="14"/>
    </row>
    <row r="533" spans="1:21" s="48" customFormat="1">
      <c r="A533" s="100"/>
      <c r="B533" s="69"/>
      <c r="C533" s="69"/>
      <c r="D533" s="69"/>
      <c r="E533" s="69"/>
      <c r="F533" s="69"/>
      <c r="G533" s="69"/>
      <c r="H533" s="69"/>
      <c r="I533" s="38"/>
      <c r="J533" s="5"/>
      <c r="L533" s="24"/>
      <c r="M533" s="25"/>
      <c r="N533" s="26"/>
      <c r="O533" s="26"/>
      <c r="P533" s="27"/>
      <c r="Q533" s="14"/>
      <c r="R533" s="14"/>
      <c r="S533" s="14"/>
      <c r="T533" s="14"/>
      <c r="U533" s="14"/>
    </row>
    <row r="534" spans="1:21" s="48" customFormat="1">
      <c r="A534" s="100"/>
      <c r="B534" s="69"/>
      <c r="C534" s="69"/>
      <c r="D534" s="69"/>
      <c r="E534" s="69"/>
      <c r="F534" s="69"/>
      <c r="G534" s="69"/>
      <c r="H534" s="69"/>
      <c r="I534" s="38"/>
      <c r="J534" s="5"/>
      <c r="L534" s="24"/>
      <c r="M534" s="25"/>
      <c r="N534" s="26"/>
      <c r="O534" s="26"/>
      <c r="P534" s="27"/>
      <c r="Q534" s="14"/>
      <c r="R534" s="14"/>
      <c r="S534" s="14"/>
      <c r="T534" s="14"/>
      <c r="U534" s="14"/>
    </row>
    <row r="535" spans="1:21" s="48" customFormat="1">
      <c r="A535" s="100"/>
      <c r="B535" s="69"/>
      <c r="C535" s="69"/>
      <c r="D535" s="69"/>
      <c r="E535" s="69"/>
      <c r="F535" s="69"/>
      <c r="G535" s="69"/>
      <c r="H535" s="69"/>
      <c r="I535" s="38"/>
      <c r="J535" s="5"/>
      <c r="L535" s="24"/>
      <c r="M535" s="25"/>
      <c r="N535" s="26"/>
      <c r="O535" s="26"/>
      <c r="P535" s="27"/>
      <c r="Q535" s="14"/>
      <c r="R535" s="14"/>
      <c r="S535" s="14"/>
      <c r="T535" s="14"/>
      <c r="U535" s="14"/>
    </row>
    <row r="536" spans="1:21" s="48" customFormat="1">
      <c r="A536" s="100"/>
      <c r="B536" s="69"/>
      <c r="C536" s="69"/>
      <c r="D536" s="69"/>
      <c r="E536" s="69"/>
      <c r="F536" s="69"/>
      <c r="G536" s="69"/>
      <c r="H536" s="69"/>
      <c r="I536" s="38"/>
      <c r="J536" s="5"/>
      <c r="L536" s="24"/>
      <c r="M536" s="25"/>
      <c r="N536" s="26"/>
      <c r="O536" s="26"/>
      <c r="P536" s="27"/>
      <c r="Q536" s="14"/>
      <c r="R536" s="14"/>
      <c r="S536" s="14"/>
      <c r="T536" s="14"/>
      <c r="U536" s="14"/>
    </row>
    <row r="537" spans="1:21" s="48" customFormat="1">
      <c r="A537" s="100"/>
      <c r="B537" s="69"/>
      <c r="C537" s="69"/>
      <c r="D537" s="69"/>
      <c r="E537" s="69"/>
      <c r="F537" s="69"/>
      <c r="G537" s="69"/>
      <c r="H537" s="69"/>
      <c r="I537" s="38"/>
      <c r="J537" s="5"/>
      <c r="L537" s="24"/>
      <c r="M537" s="25"/>
      <c r="N537" s="26"/>
      <c r="O537" s="26"/>
      <c r="P537" s="27"/>
      <c r="Q537" s="14"/>
      <c r="R537" s="14"/>
      <c r="S537" s="14"/>
      <c r="T537" s="14"/>
      <c r="U537" s="14"/>
    </row>
    <row r="538" spans="1:21">
      <c r="A538" s="100"/>
      <c r="L538" s="24"/>
      <c r="M538" s="25"/>
      <c r="N538" s="26"/>
      <c r="O538" s="26"/>
      <c r="P538" s="27"/>
    </row>
    <row r="539" spans="1:21">
      <c r="A539" s="100"/>
      <c r="L539" s="24"/>
      <c r="M539" s="25"/>
      <c r="N539" s="26"/>
      <c r="O539" s="26"/>
      <c r="P539" s="27"/>
    </row>
    <row r="540" spans="1:21">
      <c r="A540" s="100"/>
      <c r="L540" s="24"/>
      <c r="M540" s="25"/>
      <c r="N540" s="26"/>
      <c r="O540" s="26"/>
      <c r="P540" s="27"/>
    </row>
    <row r="541" spans="1:21">
      <c r="A541" s="100"/>
      <c r="L541" s="24"/>
      <c r="M541" s="25"/>
      <c r="N541" s="26"/>
      <c r="O541" s="26"/>
      <c r="P541" s="27"/>
    </row>
    <row r="542" spans="1:21">
      <c r="A542" s="100"/>
      <c r="L542" s="24"/>
      <c r="M542" s="25"/>
      <c r="N542" s="26"/>
      <c r="O542" s="26"/>
      <c r="P542" s="27"/>
    </row>
    <row r="543" spans="1:21">
      <c r="A543" s="100"/>
      <c r="L543" s="24"/>
      <c r="M543" s="25"/>
      <c r="N543" s="26"/>
      <c r="O543" s="26"/>
      <c r="P543" s="27"/>
    </row>
    <row r="544" spans="1:21">
      <c r="A544" s="100"/>
      <c r="L544" s="24"/>
      <c r="M544" s="25"/>
      <c r="N544" s="26"/>
      <c r="O544" s="26"/>
      <c r="P544" s="27"/>
    </row>
    <row r="545" spans="1:16">
      <c r="A545" s="100"/>
      <c r="L545" s="24"/>
      <c r="M545" s="25"/>
      <c r="N545" s="26"/>
      <c r="O545" s="26"/>
      <c r="P545" s="27"/>
    </row>
    <row r="546" spans="1:16">
      <c r="A546" s="100"/>
      <c r="L546" s="24"/>
      <c r="M546" s="25"/>
      <c r="N546" s="26"/>
      <c r="O546" s="26"/>
      <c r="P546" s="27"/>
    </row>
    <row r="547" spans="1:16">
      <c r="A547" s="100"/>
      <c r="L547" s="24"/>
      <c r="M547" s="25"/>
      <c r="N547" s="26"/>
      <c r="O547" s="26"/>
      <c r="P547" s="27"/>
    </row>
    <row r="548" spans="1:16">
      <c r="A548" s="100"/>
      <c r="L548" s="24"/>
      <c r="M548" s="25"/>
      <c r="N548" s="26"/>
      <c r="O548" s="26"/>
      <c r="P548" s="27"/>
    </row>
    <row r="549" spans="1:16">
      <c r="A549" s="100"/>
      <c r="L549" s="24"/>
      <c r="M549" s="25"/>
      <c r="N549" s="26"/>
      <c r="O549" s="26"/>
      <c r="P549" s="27"/>
    </row>
    <row r="550" spans="1:16">
      <c r="A550" s="100"/>
      <c r="L550" s="24"/>
      <c r="M550" s="25"/>
      <c r="N550" s="26"/>
      <c r="O550" s="26"/>
      <c r="P550" s="27"/>
    </row>
    <row r="551" spans="1:16">
      <c r="A551" s="100"/>
      <c r="L551" s="24"/>
      <c r="M551" s="25"/>
      <c r="N551" s="26"/>
      <c r="O551" s="26"/>
      <c r="P551" s="27"/>
    </row>
    <row r="552" spans="1:16">
      <c r="A552" s="100"/>
      <c r="L552" s="24"/>
      <c r="M552" s="25"/>
      <c r="N552" s="26"/>
      <c r="O552" s="26"/>
      <c r="P552" s="27"/>
    </row>
    <row r="553" spans="1:16">
      <c r="A553" s="100"/>
      <c r="L553" s="24"/>
      <c r="M553" s="25"/>
      <c r="N553" s="26"/>
      <c r="O553" s="26"/>
      <c r="P553" s="27"/>
    </row>
    <row r="554" spans="1:16">
      <c r="A554" s="100"/>
      <c r="L554" s="24"/>
      <c r="M554" s="25"/>
      <c r="N554" s="26"/>
      <c r="O554" s="26"/>
      <c r="P554" s="27"/>
    </row>
    <row r="555" spans="1:16">
      <c r="A555" s="100"/>
      <c r="L555" s="24"/>
      <c r="M555" s="25"/>
      <c r="N555" s="26"/>
      <c r="O555" s="26"/>
      <c r="P555" s="27"/>
    </row>
    <row r="556" spans="1:16">
      <c r="A556" s="100"/>
      <c r="L556" s="24"/>
      <c r="M556" s="25"/>
      <c r="N556" s="26"/>
      <c r="O556" s="26"/>
      <c r="P556" s="27"/>
    </row>
    <row r="557" spans="1:16">
      <c r="A557" s="100"/>
      <c r="L557" s="24"/>
      <c r="M557" s="25"/>
      <c r="N557" s="26"/>
      <c r="O557" s="26"/>
      <c r="P557" s="27"/>
    </row>
    <row r="558" spans="1:16">
      <c r="A558" s="100"/>
      <c r="L558" s="24"/>
      <c r="M558" s="25"/>
      <c r="N558" s="26"/>
      <c r="O558" s="26"/>
      <c r="P558" s="27"/>
    </row>
    <row r="559" spans="1:16">
      <c r="A559" s="100"/>
      <c r="L559" s="24"/>
      <c r="M559" s="25"/>
      <c r="N559" s="26"/>
      <c r="O559" s="26"/>
      <c r="P559" s="27"/>
    </row>
    <row r="560" spans="1:16">
      <c r="A560" s="100"/>
      <c r="L560" s="24"/>
      <c r="M560" s="25"/>
      <c r="N560" s="26"/>
      <c r="O560" s="26"/>
      <c r="P560" s="27"/>
    </row>
    <row r="561" spans="1:16">
      <c r="A561" s="100"/>
      <c r="L561" s="24"/>
      <c r="M561" s="25"/>
      <c r="N561" s="26"/>
      <c r="O561" s="26"/>
      <c r="P561" s="27"/>
    </row>
    <row r="562" spans="1:16">
      <c r="A562" s="100"/>
      <c r="L562" s="24"/>
      <c r="M562" s="25"/>
      <c r="N562" s="26"/>
      <c r="O562" s="26"/>
      <c r="P562" s="27"/>
    </row>
    <row r="563" spans="1:16">
      <c r="A563" s="100"/>
      <c r="L563" s="24"/>
      <c r="M563" s="25"/>
      <c r="N563" s="26"/>
      <c r="O563" s="26"/>
      <c r="P563" s="27"/>
    </row>
    <row r="564" spans="1:16">
      <c r="A564" s="100"/>
      <c r="L564" s="24"/>
      <c r="M564" s="25"/>
      <c r="N564" s="26"/>
      <c r="O564" s="26"/>
      <c r="P564" s="27"/>
    </row>
    <row r="565" spans="1:16">
      <c r="A565" s="100"/>
      <c r="L565" s="24"/>
      <c r="M565" s="25"/>
      <c r="N565" s="26"/>
      <c r="O565" s="26"/>
      <c r="P565" s="27"/>
    </row>
    <row r="566" spans="1:16">
      <c r="A566" s="100"/>
      <c r="L566" s="24"/>
      <c r="M566" s="25"/>
      <c r="N566" s="26"/>
      <c r="O566" s="26"/>
      <c r="P566" s="27"/>
    </row>
    <row r="567" spans="1:16">
      <c r="A567" s="100"/>
      <c r="L567" s="24"/>
      <c r="M567" s="25"/>
      <c r="N567" s="26"/>
      <c r="O567" s="26"/>
      <c r="P567" s="27"/>
    </row>
    <row r="568" spans="1:16">
      <c r="A568" s="100"/>
      <c r="L568" s="24"/>
      <c r="M568" s="25"/>
      <c r="N568" s="26"/>
      <c r="O568" s="26"/>
      <c r="P568" s="27"/>
    </row>
    <row r="569" spans="1:16">
      <c r="A569" s="100"/>
      <c r="L569" s="24"/>
      <c r="M569" s="25"/>
      <c r="N569" s="26"/>
      <c r="O569" s="26"/>
      <c r="P569" s="27"/>
    </row>
    <row r="570" spans="1:16">
      <c r="A570" s="100"/>
      <c r="L570" s="24"/>
      <c r="M570" s="25"/>
      <c r="N570" s="26"/>
      <c r="O570" s="26"/>
      <c r="P570" s="27"/>
    </row>
    <row r="571" spans="1:16">
      <c r="A571" s="100"/>
      <c r="L571" s="24"/>
      <c r="M571" s="25"/>
      <c r="N571" s="26"/>
      <c r="O571" s="26"/>
      <c r="P571" s="27"/>
    </row>
    <row r="572" spans="1:16">
      <c r="A572" s="100"/>
      <c r="L572" s="24"/>
      <c r="M572" s="25"/>
      <c r="N572" s="26"/>
      <c r="O572" s="26"/>
      <c r="P572" s="27"/>
    </row>
    <row r="573" spans="1:16">
      <c r="A573" s="100"/>
      <c r="L573" s="24"/>
      <c r="M573" s="25"/>
      <c r="N573" s="26"/>
      <c r="O573" s="26"/>
      <c r="P573" s="27"/>
    </row>
    <row r="574" spans="1:16">
      <c r="A574" s="100"/>
      <c r="L574" s="24"/>
      <c r="M574" s="25"/>
      <c r="N574" s="26"/>
      <c r="O574" s="26"/>
      <c r="P574" s="27"/>
    </row>
    <row r="575" spans="1:16">
      <c r="A575" s="100"/>
      <c r="L575" s="24"/>
      <c r="M575" s="25"/>
      <c r="N575" s="26"/>
      <c r="O575" s="26"/>
      <c r="P575" s="27"/>
    </row>
    <row r="576" spans="1:16">
      <c r="A576" s="100"/>
      <c r="L576" s="24"/>
      <c r="M576" s="25"/>
      <c r="N576" s="26"/>
      <c r="O576" s="26"/>
      <c r="P576" s="27"/>
    </row>
    <row r="577" spans="1:16">
      <c r="A577" s="100"/>
      <c r="L577" s="24"/>
      <c r="M577" s="25"/>
      <c r="N577" s="26"/>
      <c r="O577" s="26"/>
      <c r="P577" s="27"/>
    </row>
    <row r="578" spans="1:16">
      <c r="A578" s="100"/>
      <c r="L578" s="24"/>
      <c r="M578" s="25"/>
      <c r="N578" s="26"/>
      <c r="O578" s="26"/>
      <c r="P578" s="27"/>
    </row>
    <row r="579" spans="1:16">
      <c r="A579" s="100"/>
      <c r="L579" s="24"/>
      <c r="M579" s="25"/>
      <c r="N579" s="26"/>
      <c r="O579" s="26"/>
      <c r="P579" s="27"/>
    </row>
    <row r="580" spans="1:16">
      <c r="A580" s="100"/>
      <c r="L580" s="24"/>
      <c r="M580" s="25"/>
      <c r="N580" s="26"/>
      <c r="O580" s="26"/>
      <c r="P580" s="27"/>
    </row>
    <row r="581" spans="1:16">
      <c r="A581" s="100"/>
      <c r="L581" s="24"/>
      <c r="M581" s="25"/>
      <c r="N581" s="26"/>
      <c r="O581" s="26"/>
      <c r="P581" s="27"/>
    </row>
    <row r="582" spans="1:16">
      <c r="A582" s="100"/>
      <c r="L582" s="24"/>
      <c r="M582" s="25"/>
      <c r="N582" s="26"/>
      <c r="O582" s="26"/>
      <c r="P582" s="27"/>
    </row>
    <row r="583" spans="1:16">
      <c r="A583" s="100"/>
      <c r="L583" s="24"/>
      <c r="M583" s="25"/>
      <c r="N583" s="26"/>
      <c r="O583" s="26"/>
      <c r="P583" s="27"/>
    </row>
    <row r="584" spans="1:16">
      <c r="A584" s="100"/>
      <c r="L584" s="24"/>
      <c r="M584" s="25"/>
      <c r="N584" s="26"/>
      <c r="O584" s="26"/>
      <c r="P584" s="27"/>
    </row>
    <row r="585" spans="1:16">
      <c r="A585" s="100"/>
      <c r="L585" s="24"/>
      <c r="M585" s="25"/>
      <c r="N585" s="26"/>
      <c r="O585" s="26"/>
      <c r="P585" s="27"/>
    </row>
    <row r="586" spans="1:16">
      <c r="A586" s="100"/>
      <c r="L586" s="24"/>
      <c r="M586" s="25"/>
      <c r="N586" s="26"/>
      <c r="O586" s="26"/>
      <c r="P586" s="27"/>
    </row>
    <row r="587" spans="1:16">
      <c r="A587" s="100"/>
      <c r="L587" s="24"/>
      <c r="M587" s="25"/>
      <c r="N587" s="26"/>
      <c r="O587" s="26"/>
      <c r="P587" s="27"/>
    </row>
    <row r="588" spans="1:16">
      <c r="A588" s="100"/>
      <c r="L588" s="24"/>
      <c r="M588" s="25"/>
      <c r="N588" s="26"/>
      <c r="O588" s="26"/>
      <c r="P588" s="27"/>
    </row>
    <row r="589" spans="1:16">
      <c r="A589" s="100"/>
      <c r="L589" s="24"/>
      <c r="M589" s="25"/>
      <c r="N589" s="26"/>
      <c r="O589" s="26"/>
      <c r="P589" s="27"/>
    </row>
    <row r="590" spans="1:16">
      <c r="A590" s="100"/>
      <c r="L590" s="24"/>
      <c r="M590" s="25"/>
      <c r="N590" s="26"/>
      <c r="O590" s="26"/>
      <c r="P590" s="27"/>
    </row>
    <row r="591" spans="1:16">
      <c r="A591" s="100"/>
      <c r="L591" s="24"/>
      <c r="M591" s="25"/>
      <c r="N591" s="26"/>
      <c r="O591" s="26"/>
      <c r="P591" s="27"/>
    </row>
    <row r="592" spans="1:16">
      <c r="A592" s="100"/>
      <c r="L592" s="24"/>
      <c r="M592" s="25"/>
      <c r="N592" s="26"/>
      <c r="O592" s="26"/>
      <c r="P592" s="27"/>
    </row>
    <row r="593" spans="1:16">
      <c r="A593" s="100"/>
      <c r="L593" s="24"/>
      <c r="M593" s="25"/>
      <c r="N593" s="26"/>
      <c r="O593" s="26"/>
      <c r="P593" s="27"/>
    </row>
    <row r="594" spans="1:16">
      <c r="A594" s="100"/>
      <c r="L594" s="24"/>
      <c r="M594" s="25"/>
      <c r="N594" s="26"/>
      <c r="O594" s="26"/>
      <c r="P594" s="27"/>
    </row>
    <row r="595" spans="1:16">
      <c r="A595" s="100"/>
      <c r="L595" s="24"/>
      <c r="M595" s="25"/>
      <c r="N595" s="26"/>
      <c r="O595" s="26"/>
      <c r="P595" s="27"/>
    </row>
    <row r="596" spans="1:16">
      <c r="A596" s="100"/>
      <c r="L596" s="24"/>
      <c r="M596" s="25"/>
      <c r="N596" s="26"/>
      <c r="O596" s="26"/>
      <c r="P596" s="27"/>
    </row>
    <row r="597" spans="1:16">
      <c r="A597" s="100"/>
      <c r="L597" s="24"/>
      <c r="M597" s="25"/>
      <c r="N597" s="26"/>
      <c r="O597" s="26"/>
      <c r="P597" s="27"/>
    </row>
    <row r="598" spans="1:16">
      <c r="A598" s="100"/>
      <c r="L598" s="24"/>
      <c r="M598" s="25"/>
      <c r="N598" s="26"/>
      <c r="O598" s="26"/>
      <c r="P598" s="27"/>
    </row>
    <row r="599" spans="1:16">
      <c r="A599" s="100"/>
      <c r="L599" s="24"/>
      <c r="M599" s="25"/>
      <c r="N599" s="26"/>
      <c r="O599" s="26"/>
      <c r="P599" s="27"/>
    </row>
    <row r="600" spans="1:16">
      <c r="A600" s="100"/>
      <c r="L600" s="24"/>
      <c r="M600" s="25"/>
      <c r="N600" s="26"/>
      <c r="O600" s="26"/>
      <c r="P600" s="27"/>
    </row>
    <row r="601" spans="1:16">
      <c r="A601" s="100"/>
      <c r="L601" s="24"/>
      <c r="M601" s="25"/>
      <c r="N601" s="26"/>
      <c r="O601" s="26"/>
      <c r="P601" s="27"/>
    </row>
    <row r="602" spans="1:16">
      <c r="A602" s="100"/>
      <c r="L602" s="24"/>
      <c r="M602" s="25"/>
      <c r="N602" s="26"/>
      <c r="O602" s="26"/>
      <c r="P602" s="27"/>
    </row>
    <row r="603" spans="1:16">
      <c r="A603" s="100"/>
      <c r="L603" s="24"/>
      <c r="M603" s="25"/>
      <c r="N603" s="26"/>
      <c r="O603" s="26"/>
      <c r="P603" s="27"/>
    </row>
    <row r="604" spans="1:16">
      <c r="A604" s="100"/>
      <c r="L604" s="24"/>
      <c r="M604" s="25"/>
      <c r="N604" s="26"/>
      <c r="O604" s="26"/>
      <c r="P604" s="27"/>
    </row>
    <row r="605" spans="1:16">
      <c r="A605" s="100"/>
      <c r="L605" s="24"/>
      <c r="M605" s="25"/>
      <c r="N605" s="26"/>
      <c r="O605" s="26"/>
      <c r="P605" s="27"/>
    </row>
    <row r="606" spans="1:16">
      <c r="A606" s="100"/>
      <c r="L606" s="24"/>
      <c r="M606" s="25"/>
      <c r="N606" s="26"/>
      <c r="O606" s="26"/>
      <c r="P606" s="27"/>
    </row>
    <row r="607" spans="1:16">
      <c r="A607" s="100"/>
      <c r="L607" s="24"/>
      <c r="M607" s="25"/>
      <c r="N607" s="26"/>
      <c r="O607" s="26"/>
      <c r="P607" s="27"/>
    </row>
    <row r="608" spans="1:16">
      <c r="A608" s="100"/>
      <c r="L608" s="24"/>
      <c r="M608" s="25"/>
      <c r="N608" s="26"/>
      <c r="O608" s="26"/>
      <c r="P608" s="27"/>
    </row>
    <row r="609" spans="1:16">
      <c r="A609" s="100"/>
      <c r="L609" s="24"/>
      <c r="M609" s="25"/>
      <c r="N609" s="26"/>
      <c r="O609" s="26"/>
      <c r="P609" s="27"/>
    </row>
    <row r="610" spans="1:16">
      <c r="A610" s="100"/>
      <c r="L610" s="24"/>
      <c r="M610" s="25"/>
      <c r="N610" s="26"/>
      <c r="O610" s="26"/>
      <c r="P610" s="27"/>
    </row>
    <row r="611" spans="1:16">
      <c r="A611" s="100"/>
      <c r="L611" s="24"/>
      <c r="M611" s="25"/>
      <c r="N611" s="26"/>
      <c r="O611" s="26"/>
      <c r="P611" s="27"/>
    </row>
    <row r="612" spans="1:16">
      <c r="A612" s="100"/>
      <c r="L612" s="24"/>
      <c r="M612" s="25"/>
      <c r="N612" s="26"/>
      <c r="O612" s="26"/>
      <c r="P612" s="27"/>
    </row>
    <row r="613" spans="1:16">
      <c r="A613" s="100"/>
      <c r="L613" s="24"/>
      <c r="M613" s="25"/>
      <c r="N613" s="26"/>
      <c r="O613" s="26"/>
      <c r="P613" s="27"/>
    </row>
    <row r="614" spans="1:16">
      <c r="A614" s="100"/>
      <c r="L614" s="24"/>
      <c r="M614" s="25"/>
      <c r="N614" s="26"/>
      <c r="O614" s="26"/>
      <c r="P614" s="27"/>
    </row>
    <row r="615" spans="1:16">
      <c r="A615" s="100"/>
      <c r="L615" s="24"/>
      <c r="M615" s="25"/>
      <c r="N615" s="26"/>
      <c r="O615" s="26"/>
      <c r="P615" s="27"/>
    </row>
    <row r="616" spans="1:16">
      <c r="A616" s="100"/>
      <c r="L616" s="24"/>
      <c r="M616" s="25"/>
      <c r="N616" s="26"/>
      <c r="O616" s="26"/>
      <c r="P616" s="27"/>
    </row>
    <row r="617" spans="1:16">
      <c r="A617" s="100"/>
      <c r="L617" s="24"/>
      <c r="M617" s="25"/>
      <c r="N617" s="26"/>
      <c r="O617" s="26"/>
      <c r="P617" s="27"/>
    </row>
    <row r="618" spans="1:16">
      <c r="A618" s="100"/>
      <c r="L618" s="24"/>
      <c r="M618" s="25"/>
      <c r="N618" s="26"/>
      <c r="O618" s="26"/>
      <c r="P618" s="27"/>
    </row>
    <row r="619" spans="1:16">
      <c r="A619" s="100"/>
      <c r="L619" s="24"/>
      <c r="M619" s="25"/>
      <c r="N619" s="26"/>
      <c r="O619" s="26"/>
      <c r="P619" s="27"/>
    </row>
    <row r="620" spans="1:16">
      <c r="A620" s="100"/>
      <c r="L620" s="24"/>
      <c r="M620" s="25"/>
      <c r="N620" s="26"/>
      <c r="O620" s="26"/>
      <c r="P620" s="27"/>
    </row>
    <row r="621" spans="1:16">
      <c r="A621" s="100"/>
      <c r="L621" s="24"/>
      <c r="M621" s="25"/>
      <c r="N621" s="26"/>
      <c r="O621" s="26"/>
      <c r="P621" s="27"/>
    </row>
    <row r="622" spans="1:16">
      <c r="A622" s="100"/>
      <c r="L622" s="24"/>
      <c r="M622" s="25"/>
      <c r="N622" s="26"/>
      <c r="O622" s="26"/>
      <c r="P622" s="27"/>
    </row>
    <row r="623" spans="1:16">
      <c r="A623" s="100"/>
      <c r="L623" s="24"/>
      <c r="M623" s="25"/>
      <c r="N623" s="26"/>
      <c r="O623" s="26"/>
      <c r="P623" s="27"/>
    </row>
    <row r="624" spans="1:16">
      <c r="A624" s="100"/>
      <c r="L624" s="24"/>
      <c r="M624" s="25"/>
      <c r="N624" s="26"/>
      <c r="O624" s="26"/>
      <c r="P624" s="27"/>
    </row>
    <row r="625" spans="1:16">
      <c r="A625" s="100"/>
      <c r="L625" s="24"/>
      <c r="M625" s="25"/>
      <c r="N625" s="26"/>
      <c r="O625" s="26"/>
      <c r="P625" s="27"/>
    </row>
    <row r="626" spans="1:16">
      <c r="A626" s="100"/>
      <c r="L626" s="24"/>
      <c r="M626" s="25"/>
      <c r="N626" s="26"/>
      <c r="O626" s="26"/>
      <c r="P626" s="27"/>
    </row>
    <row r="627" spans="1:16">
      <c r="A627" s="100"/>
      <c r="L627" s="24"/>
      <c r="M627" s="25"/>
      <c r="N627" s="26"/>
      <c r="O627" s="26"/>
      <c r="P627" s="27"/>
    </row>
    <row r="628" spans="1:16">
      <c r="A628" s="100"/>
      <c r="L628" s="24"/>
      <c r="M628" s="25"/>
      <c r="N628" s="26"/>
      <c r="O628" s="26"/>
      <c r="P628" s="27"/>
    </row>
    <row r="629" spans="1:16">
      <c r="A629" s="100"/>
      <c r="L629" s="24"/>
      <c r="M629" s="25"/>
      <c r="N629" s="26"/>
      <c r="O629" s="26"/>
      <c r="P629" s="27"/>
    </row>
    <row r="630" spans="1:16">
      <c r="A630" s="100"/>
      <c r="L630" s="24"/>
      <c r="M630" s="25"/>
      <c r="N630" s="26"/>
      <c r="O630" s="26"/>
      <c r="P630" s="27"/>
    </row>
    <row r="631" spans="1:16">
      <c r="A631" s="100"/>
      <c r="L631" s="24"/>
      <c r="M631" s="25"/>
      <c r="N631" s="26"/>
      <c r="O631" s="26"/>
      <c r="P631" s="27"/>
    </row>
    <row r="632" spans="1:16">
      <c r="A632" s="100"/>
      <c r="L632" s="24"/>
      <c r="M632" s="25"/>
      <c r="N632" s="26"/>
      <c r="O632" s="26"/>
      <c r="P632" s="27"/>
    </row>
    <row r="633" spans="1:16">
      <c r="A633" s="100"/>
      <c r="L633" s="24"/>
      <c r="M633" s="25"/>
      <c r="N633" s="26"/>
      <c r="O633" s="26"/>
      <c r="P633" s="27"/>
    </row>
    <row r="634" spans="1:16">
      <c r="A634" s="100"/>
      <c r="L634" s="24"/>
      <c r="M634" s="25"/>
      <c r="N634" s="26"/>
      <c r="O634" s="26"/>
      <c r="P634" s="27"/>
    </row>
    <row r="635" spans="1:16">
      <c r="A635" s="100"/>
      <c r="L635" s="24"/>
      <c r="M635" s="25"/>
      <c r="N635" s="26"/>
      <c r="O635" s="26"/>
      <c r="P635" s="27"/>
    </row>
    <row r="636" spans="1:16">
      <c r="A636" s="100"/>
      <c r="L636" s="24"/>
      <c r="M636" s="25"/>
      <c r="N636" s="26"/>
      <c r="O636" s="26"/>
      <c r="P636" s="27"/>
    </row>
    <row r="637" spans="1:16">
      <c r="A637" s="100"/>
      <c r="L637" s="24"/>
      <c r="M637" s="25"/>
      <c r="N637" s="26"/>
      <c r="O637" s="26"/>
      <c r="P637" s="27"/>
    </row>
    <row r="638" spans="1:16">
      <c r="A638" s="100"/>
      <c r="L638" s="24"/>
      <c r="M638" s="25"/>
      <c r="N638" s="26"/>
      <c r="O638" s="26"/>
      <c r="P638" s="27"/>
    </row>
    <row r="639" spans="1:16">
      <c r="A639" s="100"/>
      <c r="L639" s="24"/>
      <c r="M639" s="25"/>
      <c r="N639" s="26"/>
      <c r="O639" s="26"/>
      <c r="P639" s="27"/>
    </row>
    <row r="640" spans="1:16">
      <c r="A640" s="100"/>
      <c r="L640" s="24"/>
      <c r="M640" s="25"/>
      <c r="N640" s="26"/>
      <c r="O640" s="26"/>
      <c r="P640" s="27"/>
    </row>
    <row r="641" spans="1:16">
      <c r="A641" s="100"/>
      <c r="L641" s="24"/>
      <c r="M641" s="25"/>
      <c r="N641" s="26"/>
      <c r="O641" s="26"/>
      <c r="P641" s="27"/>
    </row>
    <row r="642" spans="1:16">
      <c r="A642" s="100"/>
      <c r="L642" s="24"/>
      <c r="M642" s="25"/>
      <c r="N642" s="26"/>
      <c r="O642" s="26"/>
      <c r="P642" s="27"/>
    </row>
    <row r="643" spans="1:16">
      <c r="A643" s="100"/>
      <c r="L643" s="24"/>
      <c r="M643" s="25"/>
      <c r="N643" s="26"/>
      <c r="O643" s="26"/>
      <c r="P643" s="27"/>
    </row>
    <row r="644" spans="1:16">
      <c r="A644" s="100"/>
      <c r="L644" s="24"/>
      <c r="M644" s="25"/>
      <c r="N644" s="26"/>
      <c r="O644" s="26"/>
      <c r="P644" s="27"/>
    </row>
    <row r="645" spans="1:16">
      <c r="A645" s="100"/>
      <c r="L645" s="24"/>
      <c r="M645" s="25"/>
      <c r="N645" s="26"/>
      <c r="O645" s="26"/>
      <c r="P645" s="27"/>
    </row>
    <row r="646" spans="1:16">
      <c r="A646" s="100"/>
      <c r="L646" s="24"/>
      <c r="M646" s="25"/>
      <c r="N646" s="26"/>
      <c r="O646" s="26"/>
      <c r="P646" s="27"/>
    </row>
    <row r="647" spans="1:16">
      <c r="A647" s="100"/>
      <c r="L647" s="24"/>
      <c r="M647" s="25"/>
      <c r="N647" s="26"/>
      <c r="O647" s="26"/>
      <c r="P647" s="27"/>
    </row>
    <row r="648" spans="1:16">
      <c r="A648" s="100"/>
      <c r="L648" s="24"/>
      <c r="M648" s="25"/>
      <c r="N648" s="26"/>
      <c r="O648" s="26"/>
      <c r="P648" s="27"/>
    </row>
    <row r="649" spans="1:16">
      <c r="A649" s="100"/>
      <c r="L649" s="24"/>
      <c r="M649" s="25"/>
      <c r="N649" s="26"/>
      <c r="O649" s="26"/>
      <c r="P649" s="27"/>
    </row>
    <row r="650" spans="1:16">
      <c r="A650" s="100"/>
      <c r="L650" s="24"/>
      <c r="M650" s="25"/>
      <c r="N650" s="26"/>
      <c r="O650" s="26"/>
      <c r="P650" s="27"/>
    </row>
    <row r="651" spans="1:16">
      <c r="A651" s="100"/>
      <c r="L651" s="24"/>
      <c r="M651" s="25"/>
      <c r="N651" s="26"/>
      <c r="O651" s="26"/>
      <c r="P651" s="27"/>
    </row>
    <row r="652" spans="1:16">
      <c r="A652" s="100"/>
      <c r="L652" s="24"/>
      <c r="M652" s="25"/>
      <c r="N652" s="26"/>
      <c r="O652" s="26"/>
      <c r="P652" s="27"/>
    </row>
    <row r="653" spans="1:16">
      <c r="A653" s="100"/>
      <c r="L653" s="24"/>
      <c r="M653" s="25"/>
      <c r="N653" s="26"/>
      <c r="O653" s="26"/>
      <c r="P653" s="27"/>
    </row>
    <row r="654" spans="1:16">
      <c r="A654" s="100"/>
      <c r="L654" s="24"/>
      <c r="M654" s="25"/>
      <c r="N654" s="26"/>
      <c r="O654" s="26"/>
      <c r="P654" s="27"/>
    </row>
    <row r="655" spans="1:16">
      <c r="A655" s="100"/>
      <c r="L655" s="24"/>
      <c r="M655" s="25"/>
      <c r="N655" s="26"/>
      <c r="O655" s="26"/>
      <c r="P655" s="27"/>
    </row>
    <row r="656" spans="1:16">
      <c r="A656" s="100"/>
      <c r="L656" s="24"/>
      <c r="M656" s="25"/>
      <c r="N656" s="26"/>
      <c r="O656" s="26"/>
      <c r="P656" s="27"/>
    </row>
    <row r="657" spans="1:16">
      <c r="A657" s="100"/>
      <c r="L657" s="24"/>
      <c r="M657" s="25"/>
      <c r="N657" s="26"/>
      <c r="O657" s="26"/>
      <c r="P657" s="27"/>
    </row>
    <row r="658" spans="1:16">
      <c r="A658" s="100"/>
      <c r="L658" s="24"/>
      <c r="M658" s="25"/>
      <c r="N658" s="26"/>
      <c r="O658" s="26"/>
      <c r="P658" s="27"/>
    </row>
    <row r="659" spans="1:16">
      <c r="A659" s="100"/>
      <c r="L659" s="24"/>
      <c r="M659" s="25"/>
      <c r="N659" s="26"/>
      <c r="O659" s="26"/>
      <c r="P659" s="27"/>
    </row>
    <row r="660" spans="1:16">
      <c r="A660" s="100"/>
      <c r="L660" s="24"/>
      <c r="M660" s="25"/>
      <c r="N660" s="26"/>
      <c r="O660" s="26"/>
      <c r="P660" s="27"/>
    </row>
    <row r="661" spans="1:16">
      <c r="A661" s="100"/>
      <c r="L661" s="24"/>
      <c r="M661" s="25"/>
      <c r="N661" s="26"/>
      <c r="O661" s="26"/>
      <c r="P661" s="27"/>
    </row>
    <row r="662" spans="1:16">
      <c r="A662" s="100"/>
      <c r="L662" s="24"/>
      <c r="M662" s="25"/>
      <c r="N662" s="26"/>
      <c r="O662" s="26"/>
      <c r="P662" s="27"/>
    </row>
    <row r="663" spans="1:16">
      <c r="A663" s="100"/>
      <c r="L663" s="24"/>
      <c r="M663" s="25"/>
      <c r="N663" s="26"/>
      <c r="O663" s="26"/>
      <c r="P663" s="27"/>
    </row>
    <row r="664" spans="1:16">
      <c r="A664" s="100"/>
      <c r="L664" s="24"/>
      <c r="M664" s="25"/>
      <c r="N664" s="26"/>
      <c r="O664" s="26"/>
      <c r="P664" s="27"/>
    </row>
    <row r="665" spans="1:16">
      <c r="A665" s="100"/>
      <c r="L665" s="24"/>
      <c r="M665" s="25"/>
      <c r="N665" s="26"/>
      <c r="O665" s="26"/>
      <c r="P665" s="27"/>
    </row>
    <row r="666" spans="1:16">
      <c r="A666" s="100"/>
      <c r="L666" s="24"/>
      <c r="M666" s="25"/>
      <c r="N666" s="26"/>
      <c r="O666" s="26"/>
      <c r="P666" s="27"/>
    </row>
    <row r="667" spans="1:16">
      <c r="A667" s="100"/>
      <c r="L667" s="24"/>
      <c r="M667" s="25"/>
      <c r="N667" s="26"/>
      <c r="O667" s="26"/>
      <c r="P667" s="27"/>
    </row>
    <row r="668" spans="1:16">
      <c r="A668" s="100"/>
      <c r="L668" s="24"/>
      <c r="M668" s="25"/>
      <c r="N668" s="26"/>
      <c r="O668" s="26"/>
      <c r="P668" s="27"/>
    </row>
    <row r="669" spans="1:16">
      <c r="A669" s="100"/>
      <c r="L669" s="24"/>
      <c r="M669" s="25"/>
      <c r="N669" s="26"/>
      <c r="O669" s="26"/>
      <c r="P669" s="27"/>
    </row>
    <row r="670" spans="1:16">
      <c r="A670" s="100"/>
      <c r="L670" s="24"/>
      <c r="M670" s="25"/>
      <c r="N670" s="26"/>
      <c r="O670" s="26"/>
      <c r="P670" s="27"/>
    </row>
    <row r="671" spans="1:16">
      <c r="A671" s="100"/>
      <c r="L671" s="24"/>
      <c r="M671" s="25"/>
      <c r="N671" s="26"/>
      <c r="O671" s="26"/>
      <c r="P671" s="27"/>
    </row>
    <row r="672" spans="1:16">
      <c r="A672" s="100"/>
      <c r="L672" s="24"/>
      <c r="M672" s="25"/>
      <c r="N672" s="26"/>
      <c r="O672" s="26"/>
      <c r="P672" s="27"/>
    </row>
    <row r="673" spans="1:16">
      <c r="A673" s="100"/>
      <c r="L673" s="24"/>
      <c r="M673" s="25"/>
      <c r="N673" s="26"/>
      <c r="O673" s="26"/>
      <c r="P673" s="27"/>
    </row>
    <row r="674" spans="1:16">
      <c r="A674" s="100"/>
      <c r="L674" s="24"/>
      <c r="M674" s="25"/>
      <c r="N674" s="26"/>
      <c r="O674" s="26"/>
      <c r="P674" s="27"/>
    </row>
    <row r="675" spans="1:16">
      <c r="A675" s="100"/>
      <c r="L675" s="24"/>
      <c r="M675" s="25"/>
      <c r="N675" s="26"/>
      <c r="O675" s="26"/>
      <c r="P675" s="27"/>
    </row>
    <row r="676" spans="1:16">
      <c r="A676" s="100"/>
      <c r="L676" s="24"/>
      <c r="M676" s="25"/>
      <c r="N676" s="26"/>
      <c r="O676" s="26"/>
      <c r="P676" s="27"/>
    </row>
    <row r="677" spans="1:16">
      <c r="A677" s="100"/>
      <c r="L677" s="24"/>
      <c r="M677" s="25"/>
      <c r="N677" s="26"/>
      <c r="O677" s="26"/>
      <c r="P677" s="27"/>
    </row>
    <row r="678" spans="1:16">
      <c r="A678" s="100"/>
      <c r="L678" s="24"/>
      <c r="M678" s="25"/>
      <c r="N678" s="26"/>
      <c r="O678" s="26"/>
      <c r="P678" s="27"/>
    </row>
    <row r="679" spans="1:16">
      <c r="A679" s="100"/>
      <c r="L679" s="24"/>
      <c r="M679" s="25"/>
      <c r="N679" s="26"/>
      <c r="O679" s="26"/>
      <c r="P679" s="27"/>
    </row>
    <row r="680" spans="1:16">
      <c r="A680" s="100"/>
      <c r="L680" s="24"/>
      <c r="M680" s="25"/>
      <c r="N680" s="26"/>
      <c r="O680" s="26"/>
      <c r="P680" s="27"/>
    </row>
    <row r="681" spans="1:16">
      <c r="A681" s="100"/>
      <c r="L681" s="24"/>
      <c r="M681" s="25"/>
      <c r="N681" s="26"/>
      <c r="O681" s="26"/>
      <c r="P681" s="27"/>
    </row>
    <row r="682" spans="1:16">
      <c r="A682" s="100"/>
      <c r="L682" s="24"/>
      <c r="M682" s="25"/>
      <c r="N682" s="26"/>
      <c r="O682" s="26"/>
      <c r="P682" s="27"/>
    </row>
    <row r="683" spans="1:16">
      <c r="A683" s="100"/>
      <c r="L683" s="24"/>
      <c r="M683" s="25"/>
      <c r="N683" s="26"/>
      <c r="O683" s="26"/>
      <c r="P683" s="27"/>
    </row>
    <row r="684" spans="1:16">
      <c r="A684" s="100"/>
      <c r="L684" s="24"/>
      <c r="M684" s="25"/>
      <c r="N684" s="26"/>
      <c r="O684" s="26"/>
      <c r="P684" s="27"/>
    </row>
    <row r="685" spans="1:16">
      <c r="A685" s="100"/>
      <c r="L685" s="24"/>
      <c r="M685" s="25"/>
      <c r="N685" s="26"/>
      <c r="O685" s="26"/>
      <c r="P685" s="27"/>
    </row>
    <row r="686" spans="1:16">
      <c r="A686" s="100"/>
      <c r="L686" s="24"/>
      <c r="M686" s="25"/>
      <c r="N686" s="26"/>
      <c r="O686" s="26"/>
      <c r="P686" s="27"/>
    </row>
    <row r="687" spans="1:16">
      <c r="A687" s="100"/>
      <c r="L687" s="24"/>
      <c r="M687" s="25"/>
      <c r="N687" s="26"/>
      <c r="O687" s="26"/>
      <c r="P687" s="27"/>
    </row>
    <row r="688" spans="1:16">
      <c r="A688" s="100"/>
      <c r="L688" s="24"/>
      <c r="M688" s="25"/>
      <c r="N688" s="26"/>
      <c r="O688" s="26"/>
      <c r="P688" s="27"/>
    </row>
    <row r="689" spans="1:16">
      <c r="A689" s="100"/>
      <c r="L689" s="24"/>
      <c r="M689" s="25"/>
      <c r="N689" s="26"/>
      <c r="O689" s="26"/>
      <c r="P689" s="27"/>
    </row>
    <row r="690" spans="1:16">
      <c r="A690" s="100"/>
      <c r="L690" s="24"/>
      <c r="M690" s="25"/>
      <c r="N690" s="26"/>
      <c r="O690" s="26"/>
      <c r="P690" s="27"/>
    </row>
    <row r="691" spans="1:16">
      <c r="A691" s="100"/>
      <c r="L691" s="24"/>
      <c r="M691" s="25"/>
      <c r="N691" s="26"/>
      <c r="O691" s="26"/>
      <c r="P691" s="27"/>
    </row>
    <row r="692" spans="1:16">
      <c r="A692" s="100"/>
      <c r="L692" s="24"/>
      <c r="M692" s="25"/>
      <c r="N692" s="26"/>
      <c r="O692" s="26"/>
      <c r="P692" s="27"/>
    </row>
    <row r="693" spans="1:16">
      <c r="A693" s="100"/>
      <c r="L693" s="24"/>
      <c r="M693" s="25"/>
      <c r="N693" s="26"/>
      <c r="O693" s="26"/>
      <c r="P693" s="27"/>
    </row>
    <row r="694" spans="1:16">
      <c r="A694" s="100"/>
      <c r="L694" s="24"/>
      <c r="M694" s="25"/>
      <c r="N694" s="26"/>
      <c r="O694" s="26"/>
      <c r="P694" s="27"/>
    </row>
    <row r="695" spans="1:16">
      <c r="A695" s="100"/>
      <c r="L695" s="24"/>
      <c r="M695" s="25"/>
      <c r="N695" s="26"/>
      <c r="O695" s="26"/>
      <c r="P695" s="27"/>
    </row>
    <row r="696" spans="1:16">
      <c r="A696" s="100"/>
      <c r="L696" s="24"/>
      <c r="M696" s="25"/>
      <c r="N696" s="26"/>
      <c r="O696" s="26"/>
      <c r="P696" s="27"/>
    </row>
    <row r="697" spans="1:16">
      <c r="A697" s="100"/>
      <c r="L697" s="24"/>
      <c r="M697" s="25"/>
      <c r="N697" s="26"/>
      <c r="O697" s="26"/>
      <c r="P697" s="27"/>
    </row>
    <row r="698" spans="1:16">
      <c r="A698" s="100"/>
      <c r="L698" s="24"/>
      <c r="M698" s="25"/>
      <c r="N698" s="26"/>
      <c r="O698" s="26"/>
      <c r="P698" s="27"/>
    </row>
    <row r="699" spans="1:16">
      <c r="A699" s="100"/>
      <c r="L699" s="24"/>
      <c r="M699" s="25"/>
      <c r="N699" s="26"/>
      <c r="O699" s="26"/>
      <c r="P699" s="27"/>
    </row>
    <row r="700" spans="1:16">
      <c r="A700" s="100"/>
      <c r="L700" s="24"/>
      <c r="M700" s="25"/>
      <c r="N700" s="26"/>
      <c r="O700" s="26"/>
      <c r="P700" s="27"/>
    </row>
    <row r="701" spans="1:16">
      <c r="A701" s="100"/>
      <c r="L701" s="24"/>
      <c r="M701" s="25"/>
      <c r="N701" s="26"/>
      <c r="O701" s="26"/>
      <c r="P701" s="27"/>
    </row>
    <row r="702" spans="1:16">
      <c r="A702" s="100"/>
      <c r="L702" s="24"/>
      <c r="M702" s="25"/>
      <c r="N702" s="26"/>
      <c r="O702" s="26"/>
      <c r="P702" s="27"/>
    </row>
    <row r="703" spans="1:16">
      <c r="A703" s="100"/>
      <c r="L703" s="24"/>
      <c r="M703" s="25"/>
      <c r="N703" s="26"/>
      <c r="O703" s="26"/>
      <c r="P703" s="27"/>
    </row>
    <row r="704" spans="1:16">
      <c r="A704" s="100"/>
      <c r="L704" s="24"/>
      <c r="M704" s="25"/>
      <c r="N704" s="26"/>
      <c r="O704" s="26"/>
      <c r="P704" s="27"/>
    </row>
    <row r="705" spans="1:16">
      <c r="A705" s="100"/>
      <c r="L705" s="24"/>
      <c r="M705" s="25"/>
      <c r="N705" s="26"/>
      <c r="O705" s="26"/>
      <c r="P705" s="27"/>
    </row>
    <row r="706" spans="1:16">
      <c r="A706" s="100"/>
      <c r="L706" s="24"/>
      <c r="M706" s="25"/>
      <c r="N706" s="26"/>
      <c r="O706" s="26"/>
      <c r="P706" s="27"/>
    </row>
    <row r="707" spans="1:16">
      <c r="A707" s="100"/>
      <c r="L707" s="24"/>
      <c r="M707" s="25"/>
      <c r="N707" s="26"/>
      <c r="O707" s="26"/>
      <c r="P707" s="27"/>
    </row>
    <row r="708" spans="1:16">
      <c r="A708" s="100"/>
      <c r="L708" s="24"/>
      <c r="M708" s="25"/>
      <c r="N708" s="26"/>
      <c r="O708" s="26"/>
      <c r="P708" s="27"/>
    </row>
    <row r="709" spans="1:16">
      <c r="A709" s="100"/>
      <c r="L709" s="24"/>
      <c r="M709" s="25"/>
      <c r="N709" s="26"/>
      <c r="O709" s="26"/>
      <c r="P709" s="27"/>
    </row>
    <row r="710" spans="1:16">
      <c r="A710" s="100"/>
      <c r="L710" s="24"/>
      <c r="M710" s="25"/>
      <c r="N710" s="26"/>
      <c r="O710" s="26"/>
      <c r="P710" s="27"/>
    </row>
    <row r="711" spans="1:16">
      <c r="A711" s="100"/>
      <c r="L711" s="24"/>
      <c r="M711" s="25"/>
      <c r="N711" s="26"/>
      <c r="O711" s="26"/>
      <c r="P711" s="27"/>
    </row>
    <row r="712" spans="1:16">
      <c r="A712" s="100"/>
      <c r="L712" s="24"/>
      <c r="M712" s="25"/>
      <c r="N712" s="26"/>
      <c r="O712" s="26"/>
      <c r="P712" s="27"/>
    </row>
    <row r="713" spans="1:16">
      <c r="A713" s="100"/>
      <c r="L713" s="24"/>
      <c r="M713" s="25"/>
      <c r="N713" s="26"/>
      <c r="O713" s="26"/>
      <c r="P713" s="27"/>
    </row>
    <row r="714" spans="1:16">
      <c r="A714" s="100"/>
      <c r="L714" s="24"/>
      <c r="M714" s="25"/>
      <c r="N714" s="26"/>
      <c r="O714" s="26"/>
      <c r="P714" s="27"/>
    </row>
    <row r="715" spans="1:16">
      <c r="A715" s="100"/>
      <c r="L715" s="24"/>
      <c r="M715" s="25"/>
      <c r="N715" s="26"/>
      <c r="O715" s="26"/>
      <c r="P715" s="27"/>
    </row>
    <row r="716" spans="1:16">
      <c r="A716" s="100"/>
      <c r="L716" s="24"/>
      <c r="M716" s="25"/>
      <c r="N716" s="26"/>
      <c r="O716" s="26"/>
      <c r="P716" s="27"/>
    </row>
    <row r="717" spans="1:16">
      <c r="A717" s="100"/>
      <c r="L717" s="24"/>
      <c r="M717" s="25"/>
      <c r="N717" s="26"/>
      <c r="O717" s="26"/>
      <c r="P717" s="27"/>
    </row>
    <row r="718" spans="1:16">
      <c r="A718" s="100"/>
      <c r="L718" s="24"/>
      <c r="M718" s="25"/>
      <c r="N718" s="26"/>
      <c r="O718" s="26"/>
      <c r="P718" s="27"/>
    </row>
    <row r="719" spans="1:16">
      <c r="A719" s="100"/>
      <c r="L719" s="24"/>
      <c r="M719" s="25"/>
      <c r="N719" s="26"/>
      <c r="O719" s="26"/>
      <c r="P719" s="27"/>
    </row>
    <row r="720" spans="1:16">
      <c r="A720" s="100"/>
      <c r="L720" s="24"/>
      <c r="M720" s="25"/>
      <c r="N720" s="26"/>
      <c r="O720" s="26"/>
      <c r="P720" s="27"/>
    </row>
    <row r="721" spans="1:16">
      <c r="A721" s="100"/>
      <c r="L721" s="24"/>
      <c r="M721" s="25"/>
      <c r="N721" s="26"/>
      <c r="O721" s="26"/>
      <c r="P721" s="27"/>
    </row>
    <row r="722" spans="1:16">
      <c r="A722" s="100"/>
      <c r="L722" s="24"/>
      <c r="M722" s="25"/>
      <c r="N722" s="26"/>
      <c r="O722" s="26"/>
      <c r="P722" s="27"/>
    </row>
    <row r="723" spans="1:16">
      <c r="A723" s="100"/>
      <c r="L723" s="24"/>
      <c r="M723" s="25"/>
      <c r="N723" s="26"/>
      <c r="O723" s="26"/>
      <c r="P723" s="27"/>
    </row>
    <row r="724" spans="1:16">
      <c r="A724" s="100"/>
      <c r="L724" s="24"/>
      <c r="M724" s="25"/>
      <c r="N724" s="26"/>
      <c r="O724" s="26"/>
      <c r="P724" s="27"/>
    </row>
    <row r="725" spans="1:16">
      <c r="A725" s="100"/>
      <c r="L725" s="24"/>
      <c r="M725" s="25"/>
      <c r="N725" s="26"/>
      <c r="O725" s="26"/>
      <c r="P725" s="27"/>
    </row>
    <row r="726" spans="1:16">
      <c r="A726" s="100"/>
      <c r="L726" s="24"/>
      <c r="M726" s="25"/>
      <c r="N726" s="26"/>
      <c r="O726" s="26"/>
      <c r="P726" s="27"/>
    </row>
    <row r="727" spans="1:16">
      <c r="A727" s="100"/>
      <c r="L727" s="24"/>
      <c r="M727" s="25"/>
      <c r="N727" s="26"/>
      <c r="O727" s="26"/>
      <c r="P727" s="27"/>
    </row>
    <row r="728" spans="1:16">
      <c r="A728" s="100"/>
      <c r="L728" s="24"/>
      <c r="M728" s="25"/>
      <c r="N728" s="26"/>
      <c r="O728" s="26"/>
      <c r="P728" s="27"/>
    </row>
    <row r="729" spans="1:16">
      <c r="A729" s="100"/>
      <c r="L729" s="24"/>
      <c r="M729" s="25"/>
      <c r="N729" s="26"/>
      <c r="O729" s="26"/>
      <c r="P729" s="27"/>
    </row>
    <row r="730" spans="1:16">
      <c r="A730" s="100"/>
      <c r="L730" s="24"/>
      <c r="M730" s="25"/>
      <c r="N730" s="26"/>
      <c r="O730" s="26"/>
      <c r="P730" s="27"/>
    </row>
    <row r="731" spans="1:16">
      <c r="A731" s="100"/>
      <c r="L731" s="24"/>
      <c r="M731" s="25"/>
      <c r="N731" s="26"/>
      <c r="O731" s="26"/>
      <c r="P731" s="27"/>
    </row>
    <row r="732" spans="1:16">
      <c r="A732" s="100"/>
      <c r="L732" s="24"/>
      <c r="M732" s="25"/>
      <c r="N732" s="26"/>
      <c r="O732" s="26"/>
      <c r="P732" s="27"/>
    </row>
    <row r="733" spans="1:16">
      <c r="A733" s="100"/>
      <c r="L733" s="24"/>
      <c r="M733" s="25"/>
      <c r="N733" s="26"/>
      <c r="O733" s="26"/>
      <c r="P733" s="27"/>
    </row>
    <row r="734" spans="1:16">
      <c r="A734" s="100"/>
      <c r="L734" s="24"/>
      <c r="M734" s="25"/>
      <c r="N734" s="26"/>
      <c r="O734" s="26"/>
      <c r="P734" s="27"/>
    </row>
    <row r="735" spans="1:16">
      <c r="A735" s="100"/>
      <c r="L735" s="24"/>
      <c r="M735" s="25"/>
      <c r="N735" s="26"/>
      <c r="O735" s="26"/>
      <c r="P735" s="27"/>
    </row>
    <row r="736" spans="1:16">
      <c r="A736" s="100"/>
      <c r="L736" s="24"/>
      <c r="M736" s="25"/>
      <c r="N736" s="26"/>
      <c r="O736" s="26"/>
      <c r="P736" s="27"/>
    </row>
    <row r="737" spans="1:16">
      <c r="A737" s="100"/>
      <c r="L737" s="24"/>
      <c r="M737" s="25"/>
      <c r="N737" s="26"/>
      <c r="O737" s="26"/>
      <c r="P737" s="27"/>
    </row>
    <row r="738" spans="1:16">
      <c r="A738" s="100"/>
      <c r="L738" s="24"/>
      <c r="M738" s="25"/>
      <c r="N738" s="26"/>
      <c r="O738" s="26"/>
      <c r="P738" s="27"/>
    </row>
    <row r="739" spans="1:16">
      <c r="A739" s="100"/>
      <c r="L739" s="24"/>
      <c r="M739" s="25"/>
      <c r="N739" s="26"/>
      <c r="O739" s="26"/>
      <c r="P739" s="27"/>
    </row>
    <row r="740" spans="1:16">
      <c r="A740" s="100"/>
      <c r="L740" s="24"/>
      <c r="M740" s="25"/>
      <c r="N740" s="26"/>
      <c r="O740" s="26"/>
      <c r="P740" s="27"/>
    </row>
    <row r="741" spans="1:16">
      <c r="A741" s="100"/>
      <c r="L741" s="24"/>
      <c r="M741" s="25"/>
      <c r="N741" s="26"/>
      <c r="O741" s="26"/>
      <c r="P741" s="27"/>
    </row>
    <row r="742" spans="1:16">
      <c r="A742" s="100"/>
      <c r="L742" s="24"/>
      <c r="M742" s="25"/>
      <c r="N742" s="26"/>
      <c r="O742" s="26"/>
      <c r="P742" s="27"/>
    </row>
    <row r="743" spans="1:16">
      <c r="A743" s="100"/>
      <c r="L743" s="24"/>
      <c r="M743" s="25"/>
      <c r="N743" s="26"/>
      <c r="O743" s="26"/>
      <c r="P743" s="27"/>
    </row>
    <row r="744" spans="1:16">
      <c r="A744" s="100"/>
      <c r="L744" s="24"/>
      <c r="M744" s="25"/>
      <c r="N744" s="26"/>
      <c r="O744" s="26"/>
      <c r="P744" s="27"/>
    </row>
    <row r="745" spans="1:16">
      <c r="A745" s="100"/>
      <c r="L745" s="24"/>
      <c r="M745" s="25"/>
      <c r="N745" s="26"/>
      <c r="O745" s="26"/>
      <c r="P745" s="27"/>
    </row>
    <row r="746" spans="1:16">
      <c r="A746" s="100"/>
      <c r="L746" s="24"/>
      <c r="M746" s="25"/>
      <c r="N746" s="26"/>
      <c r="O746" s="26"/>
      <c r="P746" s="27"/>
    </row>
    <row r="747" spans="1:16">
      <c r="A747" s="100"/>
      <c r="L747" s="24"/>
      <c r="M747" s="25"/>
      <c r="N747" s="26"/>
      <c r="O747" s="26"/>
      <c r="P747" s="27"/>
    </row>
    <row r="748" spans="1:16">
      <c r="A748" s="100"/>
      <c r="L748" s="24"/>
      <c r="M748" s="25"/>
      <c r="N748" s="26"/>
      <c r="O748" s="26"/>
      <c r="P748" s="27"/>
    </row>
    <row r="749" spans="1:16">
      <c r="A749" s="100"/>
      <c r="L749" s="24"/>
      <c r="M749" s="25"/>
      <c r="N749" s="26"/>
      <c r="O749" s="26"/>
      <c r="P749" s="27"/>
    </row>
    <row r="750" spans="1:16">
      <c r="A750" s="100"/>
      <c r="L750" s="24"/>
      <c r="M750" s="25"/>
      <c r="N750" s="26"/>
      <c r="O750" s="26"/>
      <c r="P750" s="27"/>
    </row>
    <row r="751" spans="1:16">
      <c r="A751" s="100"/>
      <c r="L751" s="24"/>
      <c r="M751" s="25"/>
      <c r="N751" s="26"/>
      <c r="O751" s="26"/>
      <c r="P751" s="27"/>
    </row>
    <row r="752" spans="1:16">
      <c r="A752" s="100"/>
      <c r="L752" s="24"/>
      <c r="M752" s="25"/>
      <c r="N752" s="26"/>
      <c r="O752" s="26"/>
      <c r="P752" s="27"/>
    </row>
    <row r="753" spans="1:16">
      <c r="A753" s="100"/>
      <c r="L753" s="24"/>
      <c r="M753" s="25"/>
      <c r="N753" s="26"/>
      <c r="O753" s="26"/>
      <c r="P753" s="27"/>
    </row>
    <row r="754" spans="1:16">
      <c r="A754" s="100"/>
      <c r="L754" s="24"/>
      <c r="M754" s="25"/>
      <c r="N754" s="26"/>
      <c r="O754" s="26"/>
      <c r="P754" s="27"/>
    </row>
    <row r="755" spans="1:16">
      <c r="A755" s="100"/>
      <c r="L755" s="24"/>
      <c r="M755" s="25"/>
      <c r="N755" s="26"/>
      <c r="O755" s="26"/>
      <c r="P755" s="27"/>
    </row>
    <row r="756" spans="1:16">
      <c r="A756" s="100"/>
      <c r="L756" s="24"/>
      <c r="M756" s="25"/>
      <c r="N756" s="26"/>
      <c r="O756" s="26"/>
      <c r="P756" s="27"/>
    </row>
    <row r="757" spans="1:16">
      <c r="A757" s="100"/>
      <c r="L757" s="24"/>
      <c r="M757" s="25"/>
      <c r="N757" s="26"/>
      <c r="O757" s="26"/>
      <c r="P757" s="27"/>
    </row>
    <row r="758" spans="1:16">
      <c r="A758" s="100"/>
      <c r="L758" s="24"/>
      <c r="M758" s="25"/>
      <c r="N758" s="26"/>
      <c r="O758" s="26"/>
      <c r="P758" s="27"/>
    </row>
    <row r="759" spans="1:16">
      <c r="A759" s="100"/>
      <c r="L759" s="24"/>
      <c r="M759" s="25"/>
      <c r="N759" s="26"/>
      <c r="O759" s="26"/>
      <c r="P759" s="27"/>
    </row>
    <row r="760" spans="1:16">
      <c r="A760" s="100"/>
      <c r="L760" s="24"/>
      <c r="M760" s="25"/>
      <c r="N760" s="26"/>
      <c r="O760" s="26"/>
      <c r="P760" s="27"/>
    </row>
    <row r="761" spans="1:16">
      <c r="A761" s="100"/>
      <c r="L761" s="24"/>
      <c r="M761" s="25"/>
      <c r="N761" s="26"/>
      <c r="O761" s="26"/>
      <c r="P761" s="27"/>
    </row>
    <row r="762" spans="1:16">
      <c r="A762" s="100"/>
      <c r="L762" s="24"/>
      <c r="M762" s="25"/>
      <c r="N762" s="26"/>
      <c r="O762" s="26"/>
      <c r="P762" s="27"/>
    </row>
    <row r="763" spans="1:16">
      <c r="A763" s="100"/>
      <c r="L763" s="24"/>
      <c r="M763" s="25"/>
      <c r="N763" s="26"/>
      <c r="O763" s="26"/>
      <c r="P763" s="27"/>
    </row>
    <row r="764" spans="1:16">
      <c r="A764" s="100"/>
      <c r="L764" s="24"/>
      <c r="M764" s="25"/>
      <c r="N764" s="26"/>
      <c r="O764" s="26"/>
      <c r="P764" s="27"/>
    </row>
    <row r="765" spans="1:16">
      <c r="A765" s="100"/>
      <c r="L765" s="24"/>
      <c r="M765" s="25"/>
      <c r="N765" s="26"/>
      <c r="O765" s="26"/>
      <c r="P765" s="27"/>
    </row>
    <row r="766" spans="1:16">
      <c r="A766" s="100"/>
      <c r="L766" s="24"/>
      <c r="M766" s="25"/>
      <c r="N766" s="26"/>
      <c r="O766" s="26"/>
      <c r="P766" s="27"/>
    </row>
    <row r="767" spans="1:16">
      <c r="A767" s="100"/>
      <c r="L767" s="24"/>
      <c r="M767" s="25"/>
      <c r="N767" s="26"/>
      <c r="O767" s="26"/>
      <c r="P767" s="27"/>
    </row>
    <row r="768" spans="1:16">
      <c r="A768" s="100"/>
      <c r="L768" s="24"/>
      <c r="M768" s="25"/>
      <c r="N768" s="26"/>
      <c r="O768" s="26"/>
      <c r="P768" s="27"/>
    </row>
    <row r="769" spans="1:16">
      <c r="A769" s="100"/>
      <c r="L769" s="24"/>
      <c r="M769" s="25"/>
      <c r="N769" s="26"/>
      <c r="O769" s="26"/>
      <c r="P769" s="27"/>
    </row>
    <row r="770" spans="1:16">
      <c r="A770" s="100"/>
      <c r="L770" s="24"/>
      <c r="M770" s="25"/>
      <c r="N770" s="26"/>
      <c r="O770" s="26"/>
      <c r="P770" s="27"/>
    </row>
    <row r="771" spans="1:16">
      <c r="A771" s="100"/>
      <c r="L771" s="24"/>
      <c r="M771" s="25"/>
      <c r="N771" s="26"/>
      <c r="O771" s="26"/>
      <c r="P771" s="27"/>
    </row>
    <row r="772" spans="1:16">
      <c r="A772" s="100"/>
      <c r="L772" s="24"/>
      <c r="M772" s="25"/>
      <c r="N772" s="26"/>
      <c r="O772" s="26"/>
      <c r="P772" s="27"/>
    </row>
    <row r="773" spans="1:16">
      <c r="A773" s="100"/>
      <c r="L773" s="24"/>
      <c r="M773" s="25"/>
      <c r="N773" s="26"/>
      <c r="O773" s="26"/>
      <c r="P773" s="27"/>
    </row>
    <row r="774" spans="1:16">
      <c r="A774" s="100"/>
      <c r="L774" s="24"/>
      <c r="M774" s="25"/>
      <c r="N774" s="26"/>
      <c r="O774" s="26"/>
      <c r="P774" s="27"/>
    </row>
    <row r="775" spans="1:16">
      <c r="A775" s="100"/>
      <c r="L775" s="24"/>
      <c r="M775" s="25"/>
      <c r="N775" s="26"/>
      <c r="O775" s="26"/>
      <c r="P775" s="27"/>
    </row>
    <row r="776" spans="1:16">
      <c r="A776" s="100"/>
      <c r="L776" s="24"/>
      <c r="M776" s="25"/>
      <c r="N776" s="26"/>
      <c r="O776" s="26"/>
      <c r="P776" s="27"/>
    </row>
    <row r="777" spans="1:16">
      <c r="A777" s="100"/>
      <c r="L777" s="24"/>
      <c r="M777" s="25"/>
      <c r="N777" s="26"/>
      <c r="O777" s="26"/>
      <c r="P777" s="27"/>
    </row>
    <row r="778" spans="1:16">
      <c r="A778" s="100"/>
      <c r="L778" s="24"/>
      <c r="M778" s="25"/>
      <c r="N778" s="26"/>
      <c r="O778" s="26"/>
      <c r="P778" s="27"/>
    </row>
    <row r="779" spans="1:16">
      <c r="A779" s="100"/>
      <c r="L779" s="24"/>
      <c r="M779" s="25"/>
      <c r="N779" s="26"/>
      <c r="O779" s="26"/>
      <c r="P779" s="27"/>
    </row>
    <row r="780" spans="1:16">
      <c r="A780" s="100"/>
      <c r="L780" s="24"/>
      <c r="M780" s="25"/>
      <c r="N780" s="26"/>
      <c r="O780" s="26"/>
      <c r="P780" s="27"/>
    </row>
    <row r="781" spans="1:16">
      <c r="A781" s="100"/>
      <c r="L781" s="24"/>
      <c r="M781" s="25"/>
      <c r="N781" s="26"/>
      <c r="O781" s="26"/>
      <c r="P781" s="27"/>
    </row>
    <row r="782" spans="1:16">
      <c r="A782" s="100"/>
      <c r="L782" s="24"/>
      <c r="M782" s="25"/>
      <c r="N782" s="26"/>
      <c r="O782" s="26"/>
      <c r="P782" s="27"/>
    </row>
    <row r="783" spans="1:16">
      <c r="A783" s="100"/>
      <c r="L783" s="24"/>
      <c r="M783" s="25"/>
      <c r="N783" s="26"/>
      <c r="O783" s="26"/>
      <c r="P783" s="27"/>
    </row>
    <row r="784" spans="1:16">
      <c r="A784" s="100"/>
      <c r="L784" s="24"/>
      <c r="M784" s="25"/>
      <c r="N784" s="26"/>
      <c r="O784" s="26"/>
      <c r="P784" s="27"/>
    </row>
    <row r="785" spans="1:16">
      <c r="A785" s="100"/>
      <c r="L785" s="24"/>
      <c r="M785" s="25"/>
      <c r="N785" s="26"/>
      <c r="O785" s="26"/>
      <c r="P785" s="27"/>
    </row>
    <row r="786" spans="1:16">
      <c r="A786" s="100"/>
      <c r="L786" s="24"/>
      <c r="M786" s="25"/>
      <c r="N786" s="26"/>
      <c r="O786" s="26"/>
      <c r="P786" s="27"/>
    </row>
    <row r="787" spans="1:16">
      <c r="A787" s="100"/>
      <c r="L787" s="24"/>
      <c r="M787" s="25"/>
      <c r="N787" s="26"/>
      <c r="O787" s="26"/>
      <c r="P787" s="27"/>
    </row>
    <row r="788" spans="1:16">
      <c r="A788" s="100"/>
      <c r="L788" s="24"/>
      <c r="M788" s="25"/>
      <c r="N788" s="26"/>
      <c r="O788" s="26"/>
      <c r="P788" s="27"/>
    </row>
    <row r="789" spans="1:16">
      <c r="A789" s="100"/>
      <c r="L789" s="24"/>
      <c r="M789" s="25"/>
      <c r="N789" s="26"/>
      <c r="O789" s="26"/>
      <c r="P789" s="27"/>
    </row>
    <row r="790" spans="1:16">
      <c r="A790" s="100"/>
      <c r="L790" s="24"/>
      <c r="M790" s="25"/>
      <c r="N790" s="26"/>
      <c r="O790" s="26"/>
      <c r="P790" s="27"/>
    </row>
    <row r="791" spans="1:16">
      <c r="A791" s="100"/>
      <c r="L791" s="24"/>
      <c r="M791" s="25"/>
      <c r="N791" s="26"/>
      <c r="O791" s="26"/>
      <c r="P791" s="27"/>
    </row>
    <row r="792" spans="1:16">
      <c r="A792" s="100"/>
      <c r="L792" s="24"/>
      <c r="M792" s="25"/>
      <c r="N792" s="26"/>
      <c r="O792" s="26"/>
      <c r="P792" s="27"/>
    </row>
    <row r="793" spans="1:16">
      <c r="A793" s="100"/>
      <c r="L793" s="24"/>
      <c r="M793" s="25"/>
      <c r="N793" s="26"/>
      <c r="O793" s="26"/>
      <c r="P793" s="27"/>
    </row>
    <row r="794" spans="1:16">
      <c r="A794" s="100"/>
      <c r="L794" s="24"/>
      <c r="M794" s="25"/>
      <c r="N794" s="26"/>
      <c r="O794" s="26"/>
      <c r="P794" s="27"/>
    </row>
    <row r="795" spans="1:16">
      <c r="A795" s="100"/>
      <c r="L795" s="24"/>
      <c r="M795" s="25"/>
      <c r="N795" s="26"/>
      <c r="O795" s="26"/>
      <c r="P795" s="27"/>
    </row>
    <row r="796" spans="1:16">
      <c r="A796" s="100"/>
      <c r="L796" s="24"/>
      <c r="M796" s="25"/>
      <c r="N796" s="26"/>
      <c r="O796" s="26"/>
      <c r="P796" s="27"/>
    </row>
    <row r="797" spans="1:16">
      <c r="A797" s="100"/>
      <c r="L797" s="24"/>
      <c r="M797" s="25"/>
      <c r="N797" s="26"/>
      <c r="O797" s="26"/>
      <c r="P797" s="27"/>
    </row>
    <row r="798" spans="1:16">
      <c r="A798" s="100"/>
      <c r="L798" s="24"/>
      <c r="M798" s="25"/>
      <c r="N798" s="26"/>
      <c r="O798" s="26"/>
      <c r="P798" s="27"/>
    </row>
    <row r="799" spans="1:16">
      <c r="A799" s="100"/>
      <c r="L799" s="24"/>
      <c r="M799" s="25"/>
      <c r="N799" s="26"/>
      <c r="O799" s="26"/>
      <c r="P799" s="27"/>
    </row>
    <row r="800" spans="1:16">
      <c r="A800" s="100"/>
      <c r="L800" s="24"/>
      <c r="M800" s="25"/>
      <c r="N800" s="26"/>
      <c r="O800" s="26"/>
      <c r="P800" s="27"/>
    </row>
    <row r="801" spans="1:16">
      <c r="A801" s="100"/>
      <c r="L801" s="24"/>
      <c r="M801" s="25"/>
      <c r="N801" s="26"/>
      <c r="O801" s="26"/>
      <c r="P801" s="27"/>
    </row>
    <row r="802" spans="1:16">
      <c r="A802" s="100"/>
      <c r="L802" s="24"/>
      <c r="M802" s="25"/>
      <c r="N802" s="26"/>
      <c r="O802" s="26"/>
      <c r="P802" s="27"/>
    </row>
    <row r="803" spans="1:16">
      <c r="A803" s="100"/>
      <c r="L803" s="24"/>
      <c r="M803" s="25"/>
      <c r="N803" s="26"/>
      <c r="O803" s="26"/>
      <c r="P803" s="27"/>
    </row>
    <row r="804" spans="1:16">
      <c r="A804" s="100"/>
      <c r="L804" s="24"/>
      <c r="M804" s="25"/>
      <c r="N804" s="26"/>
      <c r="O804" s="26"/>
      <c r="P804" s="27"/>
    </row>
    <row r="805" spans="1:16">
      <c r="A805" s="100"/>
      <c r="L805" s="24"/>
      <c r="M805" s="25"/>
      <c r="N805" s="26"/>
      <c r="O805" s="26"/>
      <c r="P805" s="27"/>
    </row>
    <row r="806" spans="1:16">
      <c r="A806" s="100"/>
      <c r="L806" s="24"/>
      <c r="M806" s="25"/>
      <c r="N806" s="26"/>
      <c r="O806" s="26"/>
      <c r="P806" s="27"/>
    </row>
    <row r="807" spans="1:16">
      <c r="A807" s="100"/>
      <c r="L807" s="24"/>
      <c r="M807" s="25"/>
      <c r="N807" s="26"/>
      <c r="O807" s="26"/>
      <c r="P807" s="27"/>
    </row>
    <row r="808" spans="1:16">
      <c r="A808" s="100"/>
      <c r="L808" s="24"/>
      <c r="M808" s="25"/>
      <c r="N808" s="26"/>
      <c r="O808" s="26"/>
      <c r="P808" s="27"/>
    </row>
    <row r="809" spans="1:16">
      <c r="A809" s="100"/>
      <c r="L809" s="24"/>
      <c r="M809" s="25"/>
      <c r="N809" s="26"/>
      <c r="O809" s="26"/>
      <c r="P809" s="27"/>
    </row>
    <row r="810" spans="1:16">
      <c r="A810" s="100"/>
      <c r="L810" s="24"/>
      <c r="M810" s="25"/>
      <c r="N810" s="26"/>
      <c r="O810" s="26"/>
      <c r="P810" s="27"/>
    </row>
    <row r="811" spans="1:16">
      <c r="A811" s="100"/>
      <c r="L811" s="24"/>
      <c r="M811" s="25"/>
      <c r="N811" s="26"/>
      <c r="O811" s="26"/>
      <c r="P811" s="27"/>
    </row>
    <row r="812" spans="1:16">
      <c r="A812" s="100"/>
      <c r="L812" s="24"/>
      <c r="M812" s="25"/>
      <c r="N812" s="26"/>
      <c r="O812" s="26"/>
      <c r="P812" s="27"/>
    </row>
    <row r="813" spans="1:16">
      <c r="A813" s="100"/>
      <c r="L813" s="24"/>
      <c r="M813" s="25"/>
      <c r="N813" s="26"/>
      <c r="O813" s="26"/>
      <c r="P813" s="27"/>
    </row>
    <row r="814" spans="1:16">
      <c r="A814" s="100"/>
      <c r="L814" s="24"/>
      <c r="M814" s="25"/>
      <c r="N814" s="26"/>
      <c r="O814" s="26"/>
      <c r="P814" s="27"/>
    </row>
    <row r="815" spans="1:16">
      <c r="A815" s="100"/>
      <c r="L815" s="24"/>
      <c r="M815" s="25"/>
      <c r="N815" s="26"/>
      <c r="O815" s="26"/>
      <c r="P815" s="27"/>
    </row>
    <row r="816" spans="1:16">
      <c r="A816" s="100"/>
      <c r="L816" s="24"/>
      <c r="M816" s="25"/>
      <c r="N816" s="26"/>
      <c r="O816" s="26"/>
      <c r="P816" s="27"/>
    </row>
    <row r="817" spans="1:16">
      <c r="A817" s="100"/>
      <c r="L817" s="24"/>
      <c r="M817" s="25"/>
      <c r="N817" s="26"/>
      <c r="O817" s="26"/>
      <c r="P817" s="27"/>
    </row>
    <row r="818" spans="1:16">
      <c r="A818" s="100"/>
      <c r="L818" s="24"/>
      <c r="M818" s="25"/>
      <c r="N818" s="26"/>
      <c r="O818" s="26"/>
      <c r="P818" s="27"/>
    </row>
    <row r="819" spans="1:16">
      <c r="A819" s="100"/>
      <c r="L819" s="24"/>
      <c r="M819" s="25"/>
      <c r="N819" s="26"/>
      <c r="O819" s="26"/>
      <c r="P819" s="27"/>
    </row>
    <row r="820" spans="1:16">
      <c r="A820" s="100"/>
      <c r="L820" s="24"/>
      <c r="M820" s="25"/>
      <c r="N820" s="26"/>
      <c r="O820" s="26"/>
      <c r="P820" s="27"/>
    </row>
    <row r="821" spans="1:16">
      <c r="A821" s="100"/>
      <c r="L821" s="24"/>
      <c r="M821" s="25"/>
      <c r="N821" s="26"/>
      <c r="O821" s="26"/>
      <c r="P821" s="27"/>
    </row>
    <row r="822" spans="1:16">
      <c r="A822" s="100"/>
      <c r="L822" s="24"/>
      <c r="M822" s="25"/>
      <c r="N822" s="26"/>
      <c r="O822" s="26"/>
      <c r="P822" s="27"/>
    </row>
    <row r="823" spans="1:16">
      <c r="A823" s="100"/>
      <c r="L823" s="24"/>
      <c r="M823" s="25"/>
      <c r="N823" s="26"/>
      <c r="O823" s="26"/>
      <c r="P823" s="27"/>
    </row>
    <row r="824" spans="1:16">
      <c r="A824" s="100"/>
      <c r="L824" s="24"/>
      <c r="M824" s="25"/>
      <c r="N824" s="26"/>
      <c r="O824" s="26"/>
      <c r="P824" s="27"/>
    </row>
    <row r="825" spans="1:16">
      <c r="A825" s="100"/>
      <c r="L825" s="24"/>
      <c r="M825" s="25"/>
      <c r="N825" s="26"/>
      <c r="O825" s="26"/>
      <c r="P825" s="27"/>
    </row>
    <row r="826" spans="1:16">
      <c r="A826" s="100"/>
      <c r="L826" s="24"/>
      <c r="M826" s="25"/>
      <c r="N826" s="26"/>
      <c r="O826" s="26"/>
      <c r="P826" s="27"/>
    </row>
    <row r="827" spans="1:16">
      <c r="A827" s="100"/>
      <c r="L827" s="24"/>
      <c r="M827" s="25"/>
      <c r="N827" s="26"/>
      <c r="O827" s="26"/>
      <c r="P827" s="27"/>
    </row>
    <row r="828" spans="1:16">
      <c r="A828" s="100"/>
      <c r="L828" s="24"/>
      <c r="M828" s="25"/>
      <c r="N828" s="26"/>
      <c r="O828" s="26"/>
      <c r="P828" s="27"/>
    </row>
    <row r="829" spans="1:16">
      <c r="A829" s="100"/>
      <c r="L829" s="24"/>
      <c r="M829" s="25"/>
      <c r="N829" s="26"/>
      <c r="O829" s="26"/>
      <c r="P829" s="27"/>
    </row>
    <row r="830" spans="1:16">
      <c r="A830" s="100"/>
      <c r="L830" s="24"/>
      <c r="M830" s="25"/>
      <c r="N830" s="26"/>
      <c r="O830" s="26"/>
      <c r="P830" s="27"/>
    </row>
    <row r="831" spans="1:16">
      <c r="A831" s="100"/>
      <c r="L831" s="24"/>
      <c r="M831" s="25"/>
      <c r="N831" s="26"/>
      <c r="O831" s="26"/>
      <c r="P831" s="27"/>
    </row>
    <row r="832" spans="1:16">
      <c r="A832" s="100"/>
      <c r="L832" s="24"/>
      <c r="M832" s="25"/>
      <c r="N832" s="26"/>
      <c r="O832" s="26"/>
      <c r="P832" s="27"/>
    </row>
    <row r="833" spans="1:16">
      <c r="A833" s="100"/>
      <c r="L833" s="24"/>
      <c r="M833" s="25"/>
      <c r="N833" s="26"/>
      <c r="O833" s="26"/>
      <c r="P833" s="27"/>
    </row>
    <row r="834" spans="1:16">
      <c r="A834" s="100"/>
      <c r="L834" s="24"/>
      <c r="M834" s="25"/>
      <c r="N834" s="26"/>
      <c r="O834" s="26"/>
      <c r="P834" s="27"/>
    </row>
    <row r="835" spans="1:16">
      <c r="A835" s="100"/>
      <c r="L835" s="24"/>
      <c r="M835" s="25"/>
      <c r="N835" s="26"/>
      <c r="O835" s="26"/>
      <c r="P835" s="27"/>
    </row>
    <row r="836" spans="1:16">
      <c r="A836" s="100"/>
      <c r="L836" s="24"/>
      <c r="M836" s="25"/>
      <c r="N836" s="26"/>
      <c r="O836" s="26"/>
      <c r="P836" s="27"/>
    </row>
    <row r="837" spans="1:16">
      <c r="A837" s="100"/>
      <c r="L837" s="24"/>
      <c r="M837" s="25"/>
      <c r="N837" s="26"/>
      <c r="O837" s="26"/>
      <c r="P837" s="27"/>
    </row>
    <row r="838" spans="1:16">
      <c r="A838" s="100"/>
      <c r="L838" s="24"/>
      <c r="M838" s="25"/>
      <c r="N838" s="26"/>
      <c r="O838" s="26"/>
      <c r="P838" s="27"/>
    </row>
    <row r="839" spans="1:16">
      <c r="A839" s="100"/>
      <c r="L839" s="24"/>
      <c r="M839" s="25"/>
      <c r="N839" s="26"/>
      <c r="O839" s="26"/>
      <c r="P839" s="27"/>
    </row>
    <row r="840" spans="1:16">
      <c r="A840" s="100"/>
      <c r="L840" s="24"/>
      <c r="M840" s="25"/>
      <c r="N840" s="26"/>
      <c r="O840" s="26"/>
      <c r="P840" s="27"/>
    </row>
    <row r="841" spans="1:16">
      <c r="A841" s="100"/>
      <c r="L841" s="24"/>
      <c r="M841" s="25"/>
      <c r="N841" s="26"/>
      <c r="O841" s="26"/>
      <c r="P841" s="27"/>
    </row>
    <row r="842" spans="1:16">
      <c r="A842" s="100"/>
      <c r="L842" s="24"/>
      <c r="M842" s="25"/>
      <c r="N842" s="26"/>
      <c r="O842" s="26"/>
      <c r="P842" s="27"/>
    </row>
    <row r="843" spans="1:16">
      <c r="A843" s="100"/>
      <c r="L843" s="24"/>
      <c r="M843" s="25"/>
      <c r="N843" s="26"/>
      <c r="O843" s="26"/>
      <c r="P843" s="27"/>
    </row>
    <row r="844" spans="1:16">
      <c r="A844" s="100"/>
      <c r="L844" s="24"/>
      <c r="M844" s="25"/>
      <c r="N844" s="26"/>
      <c r="O844" s="26"/>
      <c r="P844" s="27"/>
    </row>
    <row r="845" spans="1:16">
      <c r="A845" s="100"/>
      <c r="L845" s="24"/>
      <c r="M845" s="25"/>
      <c r="N845" s="26"/>
      <c r="O845" s="26"/>
      <c r="P845" s="27"/>
    </row>
    <row r="846" spans="1:16">
      <c r="A846" s="100"/>
      <c r="L846" s="24"/>
      <c r="M846" s="25"/>
      <c r="N846" s="26"/>
      <c r="O846" s="26"/>
      <c r="P846" s="27"/>
    </row>
    <row r="847" spans="1:16">
      <c r="A847" s="100"/>
      <c r="L847" s="24"/>
      <c r="M847" s="25"/>
      <c r="N847" s="26"/>
      <c r="O847" s="26"/>
      <c r="P847" s="27"/>
    </row>
    <row r="848" spans="1:16">
      <c r="A848" s="100"/>
      <c r="L848" s="24"/>
      <c r="M848" s="25"/>
      <c r="N848" s="26"/>
      <c r="O848" s="26"/>
      <c r="P848" s="27"/>
    </row>
    <row r="849" spans="1:16">
      <c r="A849" s="100"/>
      <c r="L849" s="24"/>
      <c r="M849" s="25"/>
      <c r="N849" s="26"/>
      <c r="O849" s="26"/>
      <c r="P849" s="27"/>
    </row>
    <row r="850" spans="1:16">
      <c r="A850" s="100"/>
      <c r="L850" s="24"/>
      <c r="M850" s="25"/>
      <c r="N850" s="26"/>
      <c r="O850" s="26"/>
      <c r="P850" s="27"/>
    </row>
    <row r="851" spans="1:16">
      <c r="A851" s="100"/>
      <c r="L851" s="24"/>
      <c r="M851" s="25"/>
      <c r="N851" s="26"/>
      <c r="O851" s="26"/>
      <c r="P851" s="27"/>
    </row>
    <row r="852" spans="1:16">
      <c r="A852" s="100"/>
      <c r="L852" s="24"/>
      <c r="M852" s="25"/>
      <c r="N852" s="26"/>
      <c r="O852" s="26"/>
      <c r="P852" s="27"/>
    </row>
    <row r="853" spans="1:16">
      <c r="A853" s="100"/>
      <c r="L853" s="24"/>
      <c r="M853" s="25"/>
      <c r="N853" s="26"/>
      <c r="O853" s="26"/>
      <c r="P853" s="27"/>
    </row>
    <row r="854" spans="1:16">
      <c r="A854" s="100"/>
      <c r="L854" s="24"/>
      <c r="M854" s="25"/>
      <c r="N854" s="26"/>
      <c r="O854" s="26"/>
      <c r="P854" s="27"/>
    </row>
    <row r="855" spans="1:16">
      <c r="A855" s="100"/>
      <c r="L855" s="24"/>
      <c r="M855" s="25"/>
      <c r="N855" s="26"/>
      <c r="O855" s="26"/>
      <c r="P855" s="27"/>
    </row>
    <row r="856" spans="1:16">
      <c r="A856" s="100"/>
      <c r="L856" s="24"/>
      <c r="M856" s="25"/>
      <c r="N856" s="26"/>
      <c r="O856" s="26"/>
      <c r="P856" s="27"/>
    </row>
    <row r="857" spans="1:16">
      <c r="A857" s="100"/>
      <c r="L857" s="24"/>
      <c r="M857" s="25"/>
      <c r="N857" s="26"/>
      <c r="O857" s="26"/>
      <c r="P857" s="27"/>
    </row>
    <row r="858" spans="1:16">
      <c r="A858" s="100"/>
      <c r="L858" s="24"/>
      <c r="M858" s="25"/>
      <c r="N858" s="26"/>
      <c r="O858" s="26"/>
      <c r="P858" s="27"/>
    </row>
    <row r="859" spans="1:16">
      <c r="A859" s="100"/>
      <c r="L859" s="24"/>
      <c r="M859" s="25"/>
      <c r="N859" s="26"/>
      <c r="O859" s="26"/>
      <c r="P859" s="27"/>
    </row>
    <row r="860" spans="1:16">
      <c r="A860" s="100"/>
    </row>
    <row r="861" spans="1:16">
      <c r="A861" s="100"/>
    </row>
    <row r="862" spans="1:16">
      <c r="A862" s="100"/>
    </row>
    <row r="863" spans="1:16">
      <c r="A863" s="100"/>
    </row>
    <row r="864" spans="1:16">
      <c r="A864" s="100"/>
    </row>
    <row r="865" spans="1:1">
      <c r="A865" s="100"/>
    </row>
    <row r="866" spans="1:1">
      <c r="A866" s="100"/>
    </row>
    <row r="867" spans="1:1">
      <c r="A867" s="100"/>
    </row>
    <row r="868" spans="1:1">
      <c r="A868" s="100"/>
    </row>
    <row r="869" spans="1:1">
      <c r="A869" s="100"/>
    </row>
    <row r="870" spans="1:1">
      <c r="A870" s="100"/>
    </row>
    <row r="871" spans="1:1">
      <c r="A871" s="100"/>
    </row>
    <row r="872" spans="1:1">
      <c r="A872" s="100"/>
    </row>
    <row r="873" spans="1:1">
      <c r="A873" s="100"/>
    </row>
    <row r="874" spans="1:1">
      <c r="A874" s="100"/>
    </row>
    <row r="875" spans="1:1">
      <c r="A875" s="100"/>
    </row>
    <row r="876" spans="1:1">
      <c r="A876" s="100"/>
    </row>
    <row r="877" spans="1:1">
      <c r="A877" s="100"/>
    </row>
    <row r="878" spans="1:1">
      <c r="A878" s="100"/>
    </row>
    <row r="879" spans="1:1">
      <c r="A879" s="100"/>
    </row>
    <row r="880" spans="1:1">
      <c r="A880" s="100"/>
    </row>
    <row r="881" spans="1:1">
      <c r="A881" s="100"/>
    </row>
    <row r="882" spans="1:1">
      <c r="A882" s="100"/>
    </row>
    <row r="883" spans="1:1">
      <c r="A883" s="100"/>
    </row>
    <row r="884" spans="1:1">
      <c r="A884" s="100"/>
    </row>
    <row r="885" spans="1:1">
      <c r="A885" s="100"/>
    </row>
    <row r="886" spans="1:1">
      <c r="A886" s="100"/>
    </row>
    <row r="887" spans="1:1">
      <c r="A887" s="100"/>
    </row>
    <row r="888" spans="1:1">
      <c r="A888" s="100"/>
    </row>
    <row r="889" spans="1:1">
      <c r="A889" s="100"/>
    </row>
    <row r="890" spans="1:1">
      <c r="A890" s="100"/>
    </row>
    <row r="891" spans="1:1">
      <c r="A891" s="100"/>
    </row>
    <row r="892" spans="1:1">
      <c r="A892" s="100"/>
    </row>
    <row r="893" spans="1:1">
      <c r="A893" s="100"/>
    </row>
    <row r="894" spans="1:1">
      <c r="A894" s="100"/>
    </row>
    <row r="895" spans="1:1">
      <c r="A895" s="100"/>
    </row>
    <row r="896" spans="1:1">
      <c r="A896" s="100"/>
    </row>
    <row r="897" spans="1:1">
      <c r="A897" s="100"/>
    </row>
    <row r="898" spans="1:1">
      <c r="A898" s="100"/>
    </row>
    <row r="899" spans="1:1">
      <c r="A899" s="100"/>
    </row>
    <row r="900" spans="1:1">
      <c r="A900" s="100"/>
    </row>
    <row r="901" spans="1:1">
      <c r="A901" s="100"/>
    </row>
    <row r="902" spans="1:1">
      <c r="A902" s="100"/>
    </row>
    <row r="903" spans="1:1">
      <c r="A903" s="100"/>
    </row>
    <row r="904" spans="1:1">
      <c r="A904" s="100"/>
    </row>
    <row r="905" spans="1:1">
      <c r="A905" s="100"/>
    </row>
    <row r="906" spans="1:1">
      <c r="A906" s="100"/>
    </row>
    <row r="907" spans="1:1">
      <c r="A907" s="100"/>
    </row>
    <row r="908" spans="1:1">
      <c r="A908" s="100"/>
    </row>
    <row r="909" spans="1:1">
      <c r="A909" s="100"/>
    </row>
    <row r="910" spans="1:1">
      <c r="A910" s="100"/>
    </row>
    <row r="911" spans="1:1">
      <c r="A911" s="100"/>
    </row>
    <row r="912" spans="1:1">
      <c r="A912" s="100"/>
    </row>
    <row r="913" spans="1:1">
      <c r="A913" s="100"/>
    </row>
    <row r="914" spans="1:1">
      <c r="A914" s="100"/>
    </row>
    <row r="915" spans="1:1">
      <c r="A915" s="100"/>
    </row>
    <row r="916" spans="1:1">
      <c r="A916" s="100"/>
    </row>
    <row r="917" spans="1:1">
      <c r="A917" s="100"/>
    </row>
    <row r="918" spans="1:1">
      <c r="A918" s="100"/>
    </row>
    <row r="919" spans="1:1">
      <c r="A919" s="100"/>
    </row>
    <row r="920" spans="1:1">
      <c r="A920" s="100"/>
    </row>
    <row r="921" spans="1:1">
      <c r="A921" s="100"/>
    </row>
    <row r="922" spans="1:1">
      <c r="A922" s="100"/>
    </row>
    <row r="923" spans="1:1">
      <c r="A923" s="100"/>
    </row>
    <row r="924" spans="1:1">
      <c r="A924" s="100"/>
    </row>
    <row r="925" spans="1:1">
      <c r="A925" s="100"/>
    </row>
    <row r="926" spans="1:1">
      <c r="A926" s="100"/>
    </row>
    <row r="927" spans="1:1">
      <c r="A927" s="100"/>
    </row>
    <row r="928" spans="1:1">
      <c r="A928" s="100"/>
    </row>
    <row r="929" spans="1:1">
      <c r="A929" s="100"/>
    </row>
    <row r="930" spans="1:1">
      <c r="A930" s="100"/>
    </row>
    <row r="931" spans="1:1">
      <c r="A931" s="100"/>
    </row>
    <row r="932" spans="1:1">
      <c r="A932" s="100"/>
    </row>
    <row r="933" spans="1:1">
      <c r="A933" s="100"/>
    </row>
    <row r="934" spans="1:1">
      <c r="A934" s="100"/>
    </row>
    <row r="935" spans="1:1">
      <c r="A935" s="100"/>
    </row>
    <row r="936" spans="1:1">
      <c r="A936" s="100"/>
    </row>
    <row r="937" spans="1:1">
      <c r="A937" s="100"/>
    </row>
    <row r="938" spans="1:1">
      <c r="A938" s="100"/>
    </row>
    <row r="939" spans="1:1">
      <c r="A939" s="100"/>
    </row>
    <row r="940" spans="1:1">
      <c r="A940" s="100"/>
    </row>
    <row r="941" spans="1:1">
      <c r="A941" s="100"/>
    </row>
    <row r="942" spans="1:1">
      <c r="A942" s="100"/>
    </row>
    <row r="943" spans="1:1">
      <c r="A943" s="100"/>
    </row>
    <row r="944" spans="1:1">
      <c r="A944" s="100"/>
    </row>
    <row r="945" spans="1:1">
      <c r="A945" s="100"/>
    </row>
    <row r="946" spans="1:1">
      <c r="A946" s="100"/>
    </row>
    <row r="947" spans="1:1">
      <c r="A947" s="100"/>
    </row>
    <row r="948" spans="1:1">
      <c r="A948" s="100"/>
    </row>
    <row r="949" spans="1:1">
      <c r="A949" s="100"/>
    </row>
    <row r="950" spans="1:1">
      <c r="A950" s="100"/>
    </row>
    <row r="951" spans="1:1">
      <c r="A951" s="100"/>
    </row>
    <row r="952" spans="1:1">
      <c r="A952" s="100"/>
    </row>
    <row r="953" spans="1:1">
      <c r="A953" s="100"/>
    </row>
    <row r="954" spans="1:1">
      <c r="A954" s="100"/>
    </row>
    <row r="955" spans="1:1">
      <c r="A955" s="100"/>
    </row>
    <row r="956" spans="1:1">
      <c r="A956" s="100"/>
    </row>
    <row r="957" spans="1:1">
      <c r="A957" s="100"/>
    </row>
    <row r="958" spans="1:1">
      <c r="A958" s="100"/>
    </row>
    <row r="959" spans="1:1">
      <c r="A959" s="100"/>
    </row>
    <row r="960" spans="1:1">
      <c r="A960" s="100"/>
    </row>
    <row r="961" spans="1:1">
      <c r="A961" s="100"/>
    </row>
    <row r="962" spans="1:1">
      <c r="A962" s="100"/>
    </row>
    <row r="963" spans="1:1">
      <c r="A963" s="100"/>
    </row>
    <row r="964" spans="1:1">
      <c r="A964" s="100"/>
    </row>
    <row r="965" spans="1:1">
      <c r="A965" s="100"/>
    </row>
    <row r="966" spans="1:1">
      <c r="A966" s="100"/>
    </row>
    <row r="967" spans="1:1">
      <c r="A967" s="100"/>
    </row>
    <row r="968" spans="1:1">
      <c r="A968" s="100"/>
    </row>
    <row r="969" spans="1:1">
      <c r="A969" s="100"/>
    </row>
    <row r="970" spans="1:1">
      <c r="A970" s="100"/>
    </row>
    <row r="971" spans="1:1">
      <c r="A971" s="100"/>
    </row>
    <row r="972" spans="1:1">
      <c r="A972" s="100"/>
    </row>
    <row r="973" spans="1:1">
      <c r="A973" s="100"/>
    </row>
    <row r="974" spans="1:1">
      <c r="A974" s="100"/>
    </row>
    <row r="975" spans="1:1">
      <c r="A975" s="100"/>
    </row>
    <row r="976" spans="1:1">
      <c r="A976" s="100"/>
    </row>
    <row r="977" spans="1:1">
      <c r="A977" s="100"/>
    </row>
    <row r="978" spans="1:1">
      <c r="A978" s="100"/>
    </row>
    <row r="979" spans="1:1">
      <c r="A979" s="100"/>
    </row>
    <row r="980" spans="1:1">
      <c r="A980" s="100"/>
    </row>
    <row r="981" spans="1:1">
      <c r="A981" s="100"/>
    </row>
    <row r="982" spans="1:1">
      <c r="A982" s="100"/>
    </row>
    <row r="983" spans="1:1">
      <c r="A983" s="100"/>
    </row>
    <row r="984" spans="1:1">
      <c r="A984" s="100"/>
    </row>
    <row r="985" spans="1:1">
      <c r="A985" s="100"/>
    </row>
    <row r="986" spans="1:1">
      <c r="A986" s="100"/>
    </row>
    <row r="987" spans="1:1">
      <c r="A987" s="100"/>
    </row>
    <row r="988" spans="1:1">
      <c r="A988" s="100"/>
    </row>
    <row r="989" spans="1:1">
      <c r="A989" s="100"/>
    </row>
    <row r="990" spans="1:1">
      <c r="A990" s="100"/>
    </row>
    <row r="991" spans="1:1">
      <c r="A991" s="100"/>
    </row>
    <row r="992" spans="1:1">
      <c r="A992" s="100"/>
    </row>
    <row r="993" spans="1:1">
      <c r="A993" s="100"/>
    </row>
    <row r="994" spans="1:1">
      <c r="A994" s="100"/>
    </row>
    <row r="995" spans="1:1">
      <c r="A995" s="100"/>
    </row>
    <row r="996" spans="1:1">
      <c r="A996" s="100"/>
    </row>
    <row r="997" spans="1:1">
      <c r="A997" s="100"/>
    </row>
    <row r="998" spans="1:1">
      <c r="A998" s="100"/>
    </row>
    <row r="999" spans="1:1">
      <c r="A999" s="100"/>
    </row>
    <row r="1000" spans="1:1">
      <c r="A1000" s="100"/>
    </row>
    <row r="1001" spans="1:1">
      <c r="A1001" s="100"/>
    </row>
    <row r="1002" spans="1:1">
      <c r="A1002" s="100"/>
    </row>
    <row r="1003" spans="1:1">
      <c r="A1003" s="100"/>
    </row>
    <row r="1004" spans="1:1">
      <c r="A1004" s="100"/>
    </row>
    <row r="1005" spans="1:1">
      <c r="A1005" s="100"/>
    </row>
    <row r="1006" spans="1:1">
      <c r="A1006" s="100"/>
    </row>
    <row r="1007" spans="1:1">
      <c r="A1007" s="100"/>
    </row>
    <row r="1008" spans="1:1">
      <c r="A1008" s="100"/>
    </row>
    <row r="1009" spans="1:1">
      <c r="A1009" s="100"/>
    </row>
    <row r="1010" spans="1:1">
      <c r="A1010" s="100"/>
    </row>
    <row r="1011" spans="1:1">
      <c r="A1011" s="100"/>
    </row>
    <row r="1012" spans="1:1">
      <c r="A1012" s="100"/>
    </row>
    <row r="1013" spans="1:1">
      <c r="A1013" s="100"/>
    </row>
    <row r="1014" spans="1:1">
      <c r="A1014" s="100"/>
    </row>
    <row r="1015" spans="1:1">
      <c r="A1015" s="100"/>
    </row>
    <row r="1016" spans="1:1">
      <c r="A1016" s="100"/>
    </row>
    <row r="1017" spans="1:1">
      <c r="A1017" s="100"/>
    </row>
    <row r="1018" spans="1:1">
      <c r="A1018" s="100"/>
    </row>
    <row r="1019" spans="1:1">
      <c r="A1019" s="100"/>
    </row>
    <row r="1020" spans="1:1">
      <c r="A1020" s="100"/>
    </row>
    <row r="1021" spans="1:1">
      <c r="A1021" s="100"/>
    </row>
    <row r="1022" spans="1:1">
      <c r="A1022" s="100"/>
    </row>
    <row r="1023" spans="1:1">
      <c r="A1023" s="100"/>
    </row>
    <row r="1024" spans="1:1">
      <c r="A1024" s="100"/>
    </row>
    <row r="1025" spans="1:1">
      <c r="A1025" s="100"/>
    </row>
    <row r="1026" spans="1:1">
      <c r="A1026" s="100"/>
    </row>
    <row r="1027" spans="1:1">
      <c r="A1027" s="100"/>
    </row>
    <row r="1028" spans="1:1">
      <c r="A1028" s="100"/>
    </row>
    <row r="1029" spans="1:1">
      <c r="A1029" s="100"/>
    </row>
    <row r="1030" spans="1:1">
      <c r="A1030" s="100"/>
    </row>
    <row r="1031" spans="1:1">
      <c r="A1031" s="100"/>
    </row>
    <row r="1032" spans="1:1">
      <c r="A1032" s="100"/>
    </row>
    <row r="1033" spans="1:1">
      <c r="A1033" s="100"/>
    </row>
    <row r="1034" spans="1:1">
      <c r="A1034" s="100"/>
    </row>
    <row r="1035" spans="1:1">
      <c r="A1035" s="100"/>
    </row>
    <row r="1036" spans="1:1">
      <c r="A1036" s="100"/>
    </row>
    <row r="1037" spans="1:1">
      <c r="A1037" s="100"/>
    </row>
    <row r="1038" spans="1:1">
      <c r="A1038" s="100"/>
    </row>
    <row r="1039" spans="1:1">
      <c r="A1039" s="100"/>
    </row>
    <row r="1040" spans="1:1">
      <c r="A1040" s="100"/>
    </row>
    <row r="1041" spans="1:1">
      <c r="A1041" s="100"/>
    </row>
    <row r="1042" spans="1:1">
      <c r="A1042" s="100"/>
    </row>
    <row r="1043" spans="1:1">
      <c r="A1043" s="100"/>
    </row>
    <row r="1044" spans="1:1">
      <c r="A1044" s="100"/>
    </row>
    <row r="1045" spans="1:1">
      <c r="A1045" s="100"/>
    </row>
    <row r="1046" spans="1:1">
      <c r="A1046" s="100"/>
    </row>
    <row r="1047" spans="1:1">
      <c r="A1047" s="100"/>
    </row>
    <row r="1048" spans="1:1">
      <c r="A1048" s="100"/>
    </row>
    <row r="1049" spans="1:1">
      <c r="A1049" s="100"/>
    </row>
    <row r="1050" spans="1:1">
      <c r="A1050" s="100"/>
    </row>
    <row r="1051" spans="1:1">
      <c r="A1051" s="100"/>
    </row>
    <row r="1052" spans="1:1">
      <c r="A1052" s="100"/>
    </row>
    <row r="1053" spans="1:1">
      <c r="A1053" s="100"/>
    </row>
    <row r="1054" spans="1:1">
      <c r="A1054" s="100"/>
    </row>
    <row r="1055" spans="1:1">
      <c r="A1055" s="100"/>
    </row>
    <row r="1056" spans="1:1">
      <c r="A1056" s="100"/>
    </row>
    <row r="1057" spans="1:1">
      <c r="A1057" s="100"/>
    </row>
    <row r="1058" spans="1:1">
      <c r="A1058" s="100"/>
    </row>
    <row r="1059" spans="1:1">
      <c r="A1059" s="100"/>
    </row>
    <row r="1060" spans="1:1">
      <c r="A1060" s="100"/>
    </row>
    <row r="1061" spans="1:1">
      <c r="A1061" s="100"/>
    </row>
    <row r="1062" spans="1:1">
      <c r="A1062" s="100"/>
    </row>
    <row r="1063" spans="1:1">
      <c r="A1063" s="100"/>
    </row>
    <row r="1064" spans="1:1">
      <c r="A1064" s="100"/>
    </row>
    <row r="1065" spans="1:1">
      <c r="A1065" s="100"/>
    </row>
    <row r="1066" spans="1:1">
      <c r="A1066" s="100"/>
    </row>
    <row r="1067" spans="1:1">
      <c r="A1067" s="100"/>
    </row>
    <row r="1068" spans="1:1">
      <c r="A1068" s="100"/>
    </row>
    <row r="1069" spans="1:1">
      <c r="A1069" s="100"/>
    </row>
    <row r="1070" spans="1:1">
      <c r="A1070" s="100"/>
    </row>
    <row r="1071" spans="1:1">
      <c r="A1071" s="100"/>
    </row>
    <row r="1072" spans="1:1">
      <c r="A1072" s="100"/>
    </row>
    <row r="1073" spans="1:1">
      <c r="A1073" s="100"/>
    </row>
    <row r="1074" spans="1:1">
      <c r="A1074" s="100"/>
    </row>
    <row r="1075" spans="1:1">
      <c r="A1075" s="100"/>
    </row>
    <row r="1076" spans="1:1">
      <c r="A1076" s="100"/>
    </row>
    <row r="1077" spans="1:1">
      <c r="A1077" s="100"/>
    </row>
    <row r="1078" spans="1:1">
      <c r="A1078" s="100"/>
    </row>
    <row r="1079" spans="1:1">
      <c r="A1079" s="100"/>
    </row>
    <row r="1080" spans="1:1">
      <c r="A1080" s="100"/>
    </row>
    <row r="1081" spans="1:1">
      <c r="A1081" s="100"/>
    </row>
    <row r="1082" spans="1:1">
      <c r="A1082" s="100"/>
    </row>
    <row r="1083" spans="1:1">
      <c r="A1083" s="100"/>
    </row>
    <row r="1084" spans="1:1">
      <c r="A1084" s="100"/>
    </row>
    <row r="1085" spans="1:1">
      <c r="A1085" s="100"/>
    </row>
    <row r="1086" spans="1:1">
      <c r="A1086" s="100"/>
    </row>
    <row r="1087" spans="1:1">
      <c r="A1087" s="100"/>
    </row>
    <row r="1088" spans="1:1">
      <c r="A1088" s="100"/>
    </row>
    <row r="1089" spans="1:1">
      <c r="A1089" s="100"/>
    </row>
    <row r="1090" spans="1:1">
      <c r="A1090" s="100"/>
    </row>
    <row r="1091" spans="1:1">
      <c r="A1091" s="100"/>
    </row>
    <row r="1092" spans="1:1">
      <c r="A1092" s="100"/>
    </row>
    <row r="1093" spans="1:1">
      <c r="A1093" s="100"/>
    </row>
    <row r="1094" spans="1:1">
      <c r="A1094" s="100"/>
    </row>
    <row r="1095" spans="1:1">
      <c r="A1095" s="100"/>
    </row>
    <row r="1096" spans="1:1">
      <c r="A1096" s="100"/>
    </row>
    <row r="1097" spans="1:1">
      <c r="A1097" s="100"/>
    </row>
    <row r="1098" spans="1:1">
      <c r="A1098" s="100"/>
    </row>
    <row r="1099" spans="1:1">
      <c r="A1099" s="100"/>
    </row>
    <row r="1100" spans="1:1">
      <c r="A1100" s="100"/>
    </row>
    <row r="1101" spans="1:1">
      <c r="A1101" s="100"/>
    </row>
    <row r="1102" spans="1:1">
      <c r="A1102" s="100"/>
    </row>
    <row r="1103" spans="1:1">
      <c r="A1103" s="100"/>
    </row>
    <row r="1104" spans="1:1">
      <c r="A1104" s="100"/>
    </row>
    <row r="1105" spans="1:1">
      <c r="A1105" s="100"/>
    </row>
    <row r="1106" spans="1:1">
      <c r="A1106" s="100"/>
    </row>
    <row r="1107" spans="1:1">
      <c r="A1107" s="100"/>
    </row>
    <row r="1108" spans="1:1">
      <c r="A1108" s="100"/>
    </row>
    <row r="1109" spans="1:1">
      <c r="A1109" s="100"/>
    </row>
    <row r="1110" spans="1:1">
      <c r="A1110" s="100"/>
    </row>
    <row r="1111" spans="1:1">
      <c r="A1111" s="100"/>
    </row>
    <row r="1112" spans="1:1">
      <c r="A1112" s="100"/>
    </row>
    <row r="1113" spans="1:1">
      <c r="A1113" s="100"/>
    </row>
    <row r="1114" spans="1:1">
      <c r="A1114" s="100"/>
    </row>
    <row r="1115" spans="1:1">
      <c r="A1115" s="100"/>
    </row>
    <row r="1116" spans="1:1">
      <c r="A1116" s="100"/>
    </row>
    <row r="1117" spans="1:1">
      <c r="A1117" s="100"/>
    </row>
    <row r="1118" spans="1:1">
      <c r="A1118" s="100"/>
    </row>
    <row r="1119" spans="1:1">
      <c r="A1119" s="100"/>
    </row>
    <row r="1120" spans="1:1">
      <c r="A1120" s="100"/>
    </row>
    <row r="1121" spans="1:1">
      <c r="A1121" s="100"/>
    </row>
    <row r="1122" spans="1:1">
      <c r="A1122" s="100"/>
    </row>
    <row r="1123" spans="1:1">
      <c r="A1123" s="100"/>
    </row>
    <row r="1124" spans="1:1">
      <c r="A1124" s="100"/>
    </row>
    <row r="1125" spans="1:1">
      <c r="A1125" s="100"/>
    </row>
    <row r="1126" spans="1:1">
      <c r="A1126" s="100"/>
    </row>
    <row r="1127" spans="1:1">
      <c r="A1127" s="100"/>
    </row>
    <row r="1128" spans="1:1">
      <c r="A1128" s="100"/>
    </row>
    <row r="1129" spans="1:1">
      <c r="A1129" s="100"/>
    </row>
    <row r="1130" spans="1:1">
      <c r="A1130" s="100"/>
    </row>
    <row r="1131" spans="1:1">
      <c r="A1131" s="100"/>
    </row>
    <row r="1132" spans="1:1">
      <c r="A1132" s="100"/>
    </row>
    <row r="1133" spans="1:1">
      <c r="A1133" s="100"/>
    </row>
    <row r="1134" spans="1:1">
      <c r="A1134" s="100"/>
    </row>
    <row r="1135" spans="1:1">
      <c r="A1135" s="100"/>
    </row>
    <row r="1136" spans="1:1">
      <c r="A1136" s="100"/>
    </row>
    <row r="1137" spans="1:1">
      <c r="A1137" s="100"/>
    </row>
    <row r="1138" spans="1:1">
      <c r="A1138" s="100"/>
    </row>
    <row r="1139" spans="1:1">
      <c r="A1139" s="100"/>
    </row>
    <row r="1140" spans="1:1">
      <c r="A1140" s="100"/>
    </row>
    <row r="1141" spans="1:1">
      <c r="A1141" s="100"/>
    </row>
    <row r="1142" spans="1:1">
      <c r="A1142" s="100"/>
    </row>
    <row r="1143" spans="1:1">
      <c r="A1143" s="100"/>
    </row>
    <row r="1144" spans="1:1">
      <c r="A1144" s="100"/>
    </row>
    <row r="1145" spans="1:1">
      <c r="A1145" s="100"/>
    </row>
    <row r="1146" spans="1:1">
      <c r="A1146" s="100"/>
    </row>
    <row r="1147" spans="1:1">
      <c r="A1147" s="100"/>
    </row>
    <row r="1148" spans="1:1">
      <c r="A1148" s="100"/>
    </row>
    <row r="1149" spans="1:1">
      <c r="A1149" s="100"/>
    </row>
    <row r="1150" spans="1:1">
      <c r="A1150" s="100"/>
    </row>
    <row r="1151" spans="1:1">
      <c r="A1151" s="100"/>
    </row>
    <row r="1152" spans="1:1">
      <c r="A1152" s="100"/>
    </row>
    <row r="1153" spans="1:1">
      <c r="A1153" s="100"/>
    </row>
    <row r="1154" spans="1:1">
      <c r="A1154" s="100"/>
    </row>
    <row r="1155" spans="1:1">
      <c r="A1155" s="100"/>
    </row>
    <row r="1156" spans="1:1">
      <c r="A1156" s="100"/>
    </row>
    <row r="1157" spans="1:1">
      <c r="A1157" s="100"/>
    </row>
    <row r="1158" spans="1:1">
      <c r="A1158" s="100"/>
    </row>
    <row r="1159" spans="1:1">
      <c r="A1159" s="100"/>
    </row>
    <row r="1160" spans="1:1">
      <c r="A1160" s="100"/>
    </row>
    <row r="1161" spans="1:1">
      <c r="A1161" s="100"/>
    </row>
    <row r="1162" spans="1:1">
      <c r="A1162" s="100"/>
    </row>
    <row r="1163" spans="1:1">
      <c r="A1163" s="100"/>
    </row>
    <row r="1164" spans="1:1">
      <c r="A1164" s="100"/>
    </row>
    <row r="1165" spans="1:1">
      <c r="A1165" s="100"/>
    </row>
    <row r="1166" spans="1:1">
      <c r="A1166" s="100"/>
    </row>
    <row r="1167" spans="1:1">
      <c r="A1167" s="100"/>
    </row>
    <row r="1168" spans="1:1">
      <c r="A1168" s="100"/>
    </row>
    <row r="1169" spans="1:1">
      <c r="A1169" s="100"/>
    </row>
    <row r="1170" spans="1:1">
      <c r="A1170" s="100"/>
    </row>
    <row r="1171" spans="1:1">
      <c r="A1171" s="100"/>
    </row>
    <row r="1172" spans="1:1">
      <c r="A1172" s="100"/>
    </row>
    <row r="1173" spans="1:1">
      <c r="A1173" s="100"/>
    </row>
    <row r="1174" spans="1:1">
      <c r="A1174" s="100"/>
    </row>
    <row r="1175" spans="1:1">
      <c r="A1175" s="100"/>
    </row>
    <row r="1176" spans="1:1">
      <c r="A1176" s="100"/>
    </row>
    <row r="1177" spans="1:1">
      <c r="A1177" s="100"/>
    </row>
    <row r="1178" spans="1:1">
      <c r="A1178" s="100"/>
    </row>
    <row r="1179" spans="1:1">
      <c r="A1179" s="100"/>
    </row>
    <row r="1180" spans="1:1">
      <c r="A1180" s="100"/>
    </row>
    <row r="1181" spans="1:1">
      <c r="A1181" s="100"/>
    </row>
    <row r="1182" spans="1:1">
      <c r="A1182" s="100"/>
    </row>
    <row r="1183" spans="1:1">
      <c r="A1183" s="100"/>
    </row>
    <row r="1184" spans="1:1">
      <c r="A1184" s="100"/>
    </row>
    <row r="1185" spans="1:1">
      <c r="A1185" s="100"/>
    </row>
    <row r="1186" spans="1:1">
      <c r="A1186" s="100"/>
    </row>
    <row r="1187" spans="1:1">
      <c r="A1187" s="100"/>
    </row>
    <row r="1188" spans="1:1">
      <c r="A1188" s="100"/>
    </row>
    <row r="1189" spans="1:1">
      <c r="A1189" s="100"/>
    </row>
    <row r="1190" spans="1:1">
      <c r="A1190" s="100"/>
    </row>
    <row r="1191" spans="1:1">
      <c r="A1191" s="100"/>
    </row>
    <row r="1192" spans="1:1">
      <c r="A1192" s="100"/>
    </row>
    <row r="1193" spans="1:1">
      <c r="A1193" s="100"/>
    </row>
    <row r="1194" spans="1:1">
      <c r="A1194" s="100"/>
    </row>
    <row r="1195" spans="1:1">
      <c r="A1195" s="100"/>
    </row>
    <row r="1196" spans="1:1">
      <c r="A1196" s="100"/>
    </row>
    <row r="1197" spans="1:1">
      <c r="A1197" s="100"/>
    </row>
    <row r="1198" spans="1:1">
      <c r="A1198" s="100"/>
    </row>
    <row r="1199" spans="1:1">
      <c r="A1199" s="100"/>
    </row>
    <row r="1200" spans="1:1">
      <c r="A1200" s="100"/>
    </row>
    <row r="1201" spans="1:1">
      <c r="A1201" s="100"/>
    </row>
    <row r="1202" spans="1:1">
      <c r="A1202" s="100"/>
    </row>
    <row r="1203" spans="1:1">
      <c r="A1203" s="100"/>
    </row>
    <row r="1204" spans="1:1">
      <c r="A1204" s="100"/>
    </row>
    <row r="1205" spans="1:1">
      <c r="A1205" s="100"/>
    </row>
    <row r="1206" spans="1:1">
      <c r="A1206" s="100"/>
    </row>
    <row r="1207" spans="1:1">
      <c r="A1207" s="100"/>
    </row>
    <row r="1208" spans="1:1">
      <c r="A1208" s="100"/>
    </row>
    <row r="1209" spans="1:1">
      <c r="A1209" s="100"/>
    </row>
    <row r="1210" spans="1:1">
      <c r="A1210" s="100"/>
    </row>
    <row r="1211" spans="1:1">
      <c r="A1211" s="100"/>
    </row>
    <row r="1212" spans="1:1">
      <c r="A1212" s="100"/>
    </row>
    <row r="1213" spans="1:1">
      <c r="A1213" s="100"/>
    </row>
    <row r="1214" spans="1:1">
      <c r="A1214" s="100"/>
    </row>
    <row r="1215" spans="1:1">
      <c r="A1215" s="100"/>
    </row>
    <row r="1216" spans="1:1">
      <c r="A1216" s="100"/>
    </row>
    <row r="1217" spans="1:1">
      <c r="A1217" s="100"/>
    </row>
    <row r="1218" spans="1:1">
      <c r="A1218" s="100"/>
    </row>
    <row r="1219" spans="1:1">
      <c r="A1219" s="100"/>
    </row>
    <row r="1220" spans="1:1">
      <c r="A1220" s="100"/>
    </row>
    <row r="1221" spans="1:1">
      <c r="A1221" s="100"/>
    </row>
    <row r="1222" spans="1:1">
      <c r="A1222" s="100"/>
    </row>
    <row r="1223" spans="1:1">
      <c r="A1223" s="100"/>
    </row>
    <row r="1224" spans="1:1">
      <c r="A1224" s="100"/>
    </row>
    <row r="1225" spans="1:1">
      <c r="A1225" s="100"/>
    </row>
    <row r="1226" spans="1:1">
      <c r="A1226" s="100"/>
    </row>
    <row r="1227" spans="1:1">
      <c r="A1227" s="100"/>
    </row>
    <row r="1228" spans="1:1">
      <c r="A1228" s="100"/>
    </row>
    <row r="1229" spans="1:1">
      <c r="A1229" s="100"/>
    </row>
    <row r="1230" spans="1:1">
      <c r="A1230" s="100"/>
    </row>
    <row r="1231" spans="1:1">
      <c r="A1231" s="100"/>
    </row>
    <row r="1232" spans="1:1">
      <c r="A1232" s="100"/>
    </row>
    <row r="1233" spans="1:1">
      <c r="A1233" s="100"/>
    </row>
    <row r="1234" spans="1:1">
      <c r="A1234" s="100"/>
    </row>
    <row r="1235" spans="1:1">
      <c r="A1235" s="100"/>
    </row>
    <row r="1236" spans="1:1">
      <c r="A1236" s="100"/>
    </row>
    <row r="1237" spans="1:1">
      <c r="A1237" s="100"/>
    </row>
    <row r="1238" spans="1:1">
      <c r="A1238" s="100"/>
    </row>
    <row r="1239" spans="1:1">
      <c r="A1239" s="100"/>
    </row>
    <row r="1240" spans="1:1">
      <c r="A1240" s="100"/>
    </row>
    <row r="1241" spans="1:1">
      <c r="A1241" s="100"/>
    </row>
    <row r="1242" spans="1:1">
      <c r="A1242" s="100"/>
    </row>
    <row r="1243" spans="1:1">
      <c r="A1243" s="100"/>
    </row>
    <row r="1244" spans="1:1">
      <c r="A1244" s="100"/>
    </row>
    <row r="1245" spans="1:1">
      <c r="A1245" s="100"/>
    </row>
    <row r="1246" spans="1:1">
      <c r="A1246" s="100"/>
    </row>
    <row r="1247" spans="1:1">
      <c r="A1247" s="100"/>
    </row>
    <row r="1248" spans="1:1">
      <c r="A1248" s="100"/>
    </row>
    <row r="1249" spans="1:1">
      <c r="A1249" s="100"/>
    </row>
    <row r="1250" spans="1:1">
      <c r="A1250" s="100"/>
    </row>
    <row r="1251" spans="1:1">
      <c r="A1251" s="100"/>
    </row>
    <row r="1252" spans="1:1">
      <c r="A1252" s="100"/>
    </row>
    <row r="1253" spans="1:1">
      <c r="A1253" s="100"/>
    </row>
    <row r="1254" spans="1:1">
      <c r="A1254" s="100"/>
    </row>
    <row r="1255" spans="1:1">
      <c r="A1255" s="100"/>
    </row>
    <row r="1256" spans="1:1">
      <c r="A1256" s="100"/>
    </row>
    <row r="1257" spans="1:1">
      <c r="A1257" s="100"/>
    </row>
    <row r="1258" spans="1:1">
      <c r="A1258" s="100"/>
    </row>
    <row r="1259" spans="1:1">
      <c r="A1259" s="100"/>
    </row>
    <row r="1260" spans="1:1">
      <c r="A1260" s="100"/>
    </row>
    <row r="1261" spans="1:1">
      <c r="A1261" s="100"/>
    </row>
    <row r="1262" spans="1:1">
      <c r="A1262" s="100"/>
    </row>
    <row r="1263" spans="1:1">
      <c r="A1263" s="100"/>
    </row>
    <row r="1264" spans="1:1">
      <c r="A1264" s="100"/>
    </row>
    <row r="1265" spans="1:1">
      <c r="A1265" s="100"/>
    </row>
    <row r="1266" spans="1:1">
      <c r="A1266" s="100"/>
    </row>
    <row r="1267" spans="1:1">
      <c r="A1267" s="100"/>
    </row>
    <row r="1268" spans="1:1">
      <c r="A1268" s="100"/>
    </row>
    <row r="1269" spans="1:1">
      <c r="A1269" s="100"/>
    </row>
    <row r="1270" spans="1:1">
      <c r="A1270" s="100"/>
    </row>
    <row r="1271" spans="1:1">
      <c r="A1271" s="100"/>
    </row>
    <row r="1272" spans="1:1">
      <c r="A1272" s="100"/>
    </row>
    <row r="1273" spans="1:1">
      <c r="A1273" s="100"/>
    </row>
    <row r="1274" spans="1:1">
      <c r="A1274" s="100"/>
    </row>
    <row r="1275" spans="1:1">
      <c r="A1275" s="100"/>
    </row>
    <row r="1276" spans="1:1">
      <c r="A1276" s="100"/>
    </row>
    <row r="1277" spans="1:1">
      <c r="A1277" s="100"/>
    </row>
    <row r="1278" spans="1:1">
      <c r="A1278" s="100"/>
    </row>
    <row r="1279" spans="1:1">
      <c r="A1279" s="100"/>
    </row>
    <row r="1280" spans="1:1">
      <c r="A1280" s="100"/>
    </row>
    <row r="1281" spans="1:1">
      <c r="A1281" s="100"/>
    </row>
    <row r="1282" spans="1:1">
      <c r="A1282" s="100"/>
    </row>
    <row r="1283" spans="1:1">
      <c r="A1283" s="100"/>
    </row>
    <row r="1284" spans="1:1">
      <c r="A1284" s="100"/>
    </row>
    <row r="1285" spans="1:1">
      <c r="A1285" s="100"/>
    </row>
    <row r="1286" spans="1:1">
      <c r="A1286" s="100"/>
    </row>
    <row r="1287" spans="1:1">
      <c r="A1287" s="100"/>
    </row>
    <row r="1288" spans="1:1">
      <c r="A1288" s="100"/>
    </row>
    <row r="1289" spans="1:1">
      <c r="A1289" s="100"/>
    </row>
    <row r="1290" spans="1:1">
      <c r="A1290" s="100"/>
    </row>
    <row r="1291" spans="1:1">
      <c r="A1291" s="100"/>
    </row>
    <row r="1292" spans="1:1">
      <c r="A1292" s="100"/>
    </row>
    <row r="1293" spans="1:1">
      <c r="A1293" s="100"/>
    </row>
    <row r="1294" spans="1:1">
      <c r="A1294" s="100"/>
    </row>
    <row r="1295" spans="1:1">
      <c r="A1295" s="100"/>
    </row>
    <row r="1296" spans="1:1">
      <c r="A1296" s="100"/>
    </row>
    <row r="1297" spans="1:1">
      <c r="A1297" s="100"/>
    </row>
    <row r="1298" spans="1:1">
      <c r="A1298" s="100"/>
    </row>
    <row r="1299" spans="1:1">
      <c r="A1299" s="100"/>
    </row>
    <row r="1300" spans="1:1">
      <c r="A1300" s="100"/>
    </row>
    <row r="1301" spans="1:1">
      <c r="A1301" s="100"/>
    </row>
    <row r="1302" spans="1:1">
      <c r="A1302" s="100"/>
    </row>
    <row r="1303" spans="1:1">
      <c r="A1303" s="100"/>
    </row>
    <row r="1304" spans="1:1">
      <c r="A1304" s="100"/>
    </row>
    <row r="1305" spans="1:1">
      <c r="A1305" s="100"/>
    </row>
    <row r="1306" spans="1:1">
      <c r="A1306" s="100"/>
    </row>
    <row r="1307" spans="1:1">
      <c r="A1307" s="100"/>
    </row>
    <row r="1308" spans="1:1">
      <c r="A1308" s="100"/>
    </row>
    <row r="1309" spans="1:1">
      <c r="A1309" s="100"/>
    </row>
    <row r="1310" spans="1:1">
      <c r="A1310" s="100"/>
    </row>
    <row r="1311" spans="1:1">
      <c r="A1311" s="100"/>
    </row>
    <row r="1312" spans="1:1">
      <c r="A1312" s="100"/>
    </row>
    <row r="1313" spans="1:1">
      <c r="A1313" s="100"/>
    </row>
    <row r="1314" spans="1:1">
      <c r="A1314" s="100"/>
    </row>
    <row r="1315" spans="1:1">
      <c r="A1315" s="100"/>
    </row>
    <row r="1316" spans="1:1">
      <c r="A1316" s="100"/>
    </row>
    <row r="1317" spans="1:1">
      <c r="A1317" s="100"/>
    </row>
    <row r="1318" spans="1:1">
      <c r="A1318" s="100"/>
    </row>
    <row r="1319" spans="1:1">
      <c r="A1319" s="100"/>
    </row>
    <row r="1320" spans="1:1">
      <c r="A1320" s="100"/>
    </row>
    <row r="1321" spans="1:1">
      <c r="A1321" s="100"/>
    </row>
    <row r="1322" spans="1:1">
      <c r="A1322" s="100"/>
    </row>
    <row r="1323" spans="1:1">
      <c r="A1323" s="100"/>
    </row>
    <row r="1324" spans="1:1">
      <c r="A1324" s="100"/>
    </row>
    <row r="1325" spans="1:1">
      <c r="A1325" s="100"/>
    </row>
    <row r="1326" spans="1:1">
      <c r="A1326" s="100"/>
    </row>
    <row r="1327" spans="1:1">
      <c r="A1327" s="100"/>
    </row>
    <row r="1328" spans="1:1">
      <c r="A1328" s="100"/>
    </row>
    <row r="1329" spans="1:1">
      <c r="A1329" s="100"/>
    </row>
    <row r="1330" spans="1:1">
      <c r="A1330" s="100"/>
    </row>
    <row r="1331" spans="1:1">
      <c r="A1331" s="100"/>
    </row>
    <row r="1332" spans="1:1">
      <c r="A1332" s="100"/>
    </row>
    <row r="1333" spans="1:1">
      <c r="A1333" s="100"/>
    </row>
    <row r="1334" spans="1:1">
      <c r="A1334" s="100"/>
    </row>
    <row r="1335" spans="1:1">
      <c r="A1335" s="100"/>
    </row>
    <row r="1336" spans="1:1">
      <c r="A1336" s="100"/>
    </row>
    <row r="1337" spans="1:1">
      <c r="A1337" s="100"/>
    </row>
    <row r="1338" spans="1:1">
      <c r="A1338" s="100"/>
    </row>
    <row r="1339" spans="1:1">
      <c r="A1339" s="100"/>
    </row>
    <row r="1340" spans="1:1">
      <c r="A1340" s="100"/>
    </row>
    <row r="1341" spans="1:1">
      <c r="A1341" s="100"/>
    </row>
    <row r="1342" spans="1:1">
      <c r="A1342" s="100"/>
    </row>
    <row r="1343" spans="1:1">
      <c r="A1343" s="100"/>
    </row>
    <row r="1344" spans="1:1">
      <c r="A1344" s="100"/>
    </row>
    <row r="1345" spans="1:1">
      <c r="A1345" s="100"/>
    </row>
    <row r="1346" spans="1:1">
      <c r="A1346" s="100"/>
    </row>
    <row r="1347" spans="1:1">
      <c r="A1347" s="100"/>
    </row>
    <row r="1348" spans="1:1">
      <c r="A1348" s="100"/>
    </row>
    <row r="1349" spans="1:1">
      <c r="A1349" s="100"/>
    </row>
    <row r="1350" spans="1:1">
      <c r="A1350" s="100"/>
    </row>
    <row r="1351" spans="1:1">
      <c r="A1351" s="100"/>
    </row>
    <row r="1352" spans="1:1">
      <c r="A1352" s="100"/>
    </row>
    <row r="1353" spans="1:1">
      <c r="A1353" s="100"/>
    </row>
    <row r="1354" spans="1:1">
      <c r="A1354" s="100"/>
    </row>
    <row r="1355" spans="1:1">
      <c r="A1355" s="100"/>
    </row>
    <row r="1356" spans="1:1">
      <c r="A1356" s="100"/>
    </row>
    <row r="1357" spans="1:1">
      <c r="A1357" s="100"/>
    </row>
    <row r="1358" spans="1:1">
      <c r="A1358" s="100"/>
    </row>
    <row r="1359" spans="1:1">
      <c r="A1359" s="100"/>
    </row>
    <row r="1360" spans="1:1">
      <c r="A1360" s="100"/>
    </row>
    <row r="1361" spans="1:1">
      <c r="A1361" s="100"/>
    </row>
    <row r="1362" spans="1:1">
      <c r="A1362" s="100"/>
    </row>
    <row r="1363" spans="1:1">
      <c r="A1363" s="100"/>
    </row>
    <row r="1364" spans="1:1">
      <c r="A1364" s="100"/>
    </row>
    <row r="1365" spans="1:1">
      <c r="A1365" s="100"/>
    </row>
    <row r="1366" spans="1:1">
      <c r="A1366" s="100"/>
    </row>
    <row r="1367" spans="1:1">
      <c r="A1367" s="100"/>
    </row>
    <row r="1368" spans="1:1">
      <c r="A1368" s="100"/>
    </row>
    <row r="1369" spans="1:1">
      <c r="A1369" s="100"/>
    </row>
    <row r="1370" spans="1:1">
      <c r="A1370" s="100"/>
    </row>
    <row r="1371" spans="1:1">
      <c r="A1371" s="100"/>
    </row>
    <row r="1372" spans="1:1">
      <c r="A1372" s="100"/>
    </row>
    <row r="1373" spans="1:1">
      <c r="A1373" s="100"/>
    </row>
    <row r="1374" spans="1:1">
      <c r="A1374" s="100"/>
    </row>
    <row r="1375" spans="1:1">
      <c r="A1375" s="100"/>
    </row>
    <row r="1376" spans="1:1">
      <c r="A1376" s="100"/>
    </row>
    <row r="1377" spans="1:1">
      <c r="A1377" s="100"/>
    </row>
    <row r="1378" spans="1:1">
      <c r="A1378" s="100"/>
    </row>
    <row r="1379" spans="1:1">
      <c r="A1379" s="100"/>
    </row>
    <row r="1380" spans="1:1">
      <c r="A1380" s="100"/>
    </row>
    <row r="1381" spans="1:1">
      <c r="A1381" s="100"/>
    </row>
    <row r="1382" spans="1:1">
      <c r="A1382" s="100"/>
    </row>
    <row r="1383" spans="1:1">
      <c r="A1383" s="100"/>
    </row>
    <row r="1384" spans="1:1">
      <c r="A1384" s="100"/>
    </row>
    <row r="1385" spans="1:1">
      <c r="A1385" s="100"/>
    </row>
    <row r="1386" spans="1:1">
      <c r="A1386" s="100"/>
    </row>
    <row r="1387" spans="1:1">
      <c r="A1387" s="100"/>
    </row>
    <row r="1388" spans="1:1">
      <c r="A1388" s="100"/>
    </row>
    <row r="1389" spans="1:1">
      <c r="A1389" s="100"/>
    </row>
    <row r="1390" spans="1:1">
      <c r="A1390" s="100"/>
    </row>
    <row r="1391" spans="1:1">
      <c r="A1391" s="100"/>
    </row>
    <row r="1392" spans="1:1">
      <c r="A1392" s="100"/>
    </row>
    <row r="1393" spans="1:1">
      <c r="A1393" s="100"/>
    </row>
    <row r="1394" spans="1:1">
      <c r="A1394" s="100"/>
    </row>
    <row r="1395" spans="1:1">
      <c r="A1395" s="100"/>
    </row>
    <row r="1396" spans="1:1">
      <c r="A1396" s="100"/>
    </row>
    <row r="1397" spans="1:1">
      <c r="A1397" s="100"/>
    </row>
    <row r="1398" spans="1:1">
      <c r="A1398" s="100"/>
    </row>
    <row r="1399" spans="1:1">
      <c r="A1399" s="100"/>
    </row>
    <row r="1400" spans="1:1">
      <c r="A1400" s="100"/>
    </row>
    <row r="1401" spans="1:1">
      <c r="A1401" s="100"/>
    </row>
    <row r="1402" spans="1:1">
      <c r="A1402" s="100"/>
    </row>
    <row r="1403" spans="1:1">
      <c r="A1403" s="100"/>
    </row>
    <row r="1404" spans="1:1">
      <c r="A1404" s="100"/>
    </row>
    <row r="1405" spans="1:1">
      <c r="A1405" s="100"/>
    </row>
    <row r="1406" spans="1:1">
      <c r="A1406" s="100"/>
    </row>
    <row r="1407" spans="1:1">
      <c r="A1407" s="100"/>
    </row>
    <row r="1408" spans="1:1">
      <c r="A1408" s="100"/>
    </row>
    <row r="1409" spans="1:1">
      <c r="A1409" s="100"/>
    </row>
    <row r="1410" spans="1:1">
      <c r="A1410" s="100"/>
    </row>
    <row r="1411" spans="1:1">
      <c r="A1411" s="100"/>
    </row>
    <row r="1412" spans="1:1">
      <c r="A1412" s="100"/>
    </row>
    <row r="1413" spans="1:1">
      <c r="A1413" s="100"/>
    </row>
    <row r="1414" spans="1:1">
      <c r="A1414" s="100"/>
    </row>
    <row r="1415" spans="1:1">
      <c r="A1415" s="100"/>
    </row>
    <row r="1416" spans="1:1">
      <c r="A1416" s="100"/>
    </row>
    <row r="1417" spans="1:1">
      <c r="A1417" s="100"/>
    </row>
    <row r="1418" spans="1:1">
      <c r="A1418" s="100"/>
    </row>
    <row r="1419" spans="1:1">
      <c r="A1419" s="100"/>
    </row>
    <row r="1420" spans="1:1">
      <c r="A1420" s="100"/>
    </row>
    <row r="1421" spans="1:1">
      <c r="A1421" s="100"/>
    </row>
    <row r="1422" spans="1:1">
      <c r="A1422" s="100"/>
    </row>
    <row r="1423" spans="1:1">
      <c r="A1423" s="100"/>
    </row>
    <row r="1424" spans="1:1">
      <c r="A1424" s="100"/>
    </row>
    <row r="1425" spans="1:1">
      <c r="A1425" s="100"/>
    </row>
    <row r="1426" spans="1:1">
      <c r="A1426" s="100"/>
    </row>
    <row r="1427" spans="1:1">
      <c r="A1427" s="100"/>
    </row>
    <row r="1428" spans="1:1">
      <c r="A1428" s="100"/>
    </row>
    <row r="1429" spans="1:1">
      <c r="A1429" s="100"/>
    </row>
    <row r="1430" spans="1:1">
      <c r="A1430" s="100"/>
    </row>
    <row r="1431" spans="1:1">
      <c r="A1431" s="100"/>
    </row>
    <row r="1432" spans="1:1">
      <c r="A1432" s="100"/>
    </row>
    <row r="1433" spans="1:1">
      <c r="A1433" s="100"/>
    </row>
    <row r="1434" spans="1:1">
      <c r="A1434" s="100"/>
    </row>
    <row r="1435" spans="1:1">
      <c r="A1435" s="100"/>
    </row>
    <row r="1436" spans="1:1">
      <c r="A1436" s="100"/>
    </row>
    <row r="1437" spans="1:1">
      <c r="A1437" s="100"/>
    </row>
    <row r="1438" spans="1:1">
      <c r="A1438" s="100"/>
    </row>
    <row r="1439" spans="1:1">
      <c r="A1439" s="100"/>
    </row>
    <row r="1440" spans="1:1">
      <c r="A1440" s="100"/>
    </row>
    <row r="1441" spans="1:1">
      <c r="A1441" s="100"/>
    </row>
    <row r="1442" spans="1:1">
      <c r="A1442" s="100"/>
    </row>
    <row r="1443" spans="1:1">
      <c r="A1443" s="100"/>
    </row>
    <row r="1444" spans="1:1">
      <c r="A1444" s="100"/>
    </row>
    <row r="1445" spans="1:1">
      <c r="A1445" s="100"/>
    </row>
    <row r="1446" spans="1:1">
      <c r="A1446" s="100"/>
    </row>
    <row r="1447" spans="1:1">
      <c r="A1447" s="100"/>
    </row>
    <row r="1448" spans="1:1">
      <c r="A1448" s="100"/>
    </row>
    <row r="1449" spans="1:1">
      <c r="A1449" s="100"/>
    </row>
    <row r="1450" spans="1:1">
      <c r="A1450" s="100"/>
    </row>
    <row r="1451" spans="1:1">
      <c r="A1451" s="100"/>
    </row>
    <row r="1452" spans="1:1">
      <c r="A1452" s="100"/>
    </row>
    <row r="1453" spans="1:1">
      <c r="A1453" s="100"/>
    </row>
    <row r="1454" spans="1:1">
      <c r="A1454" s="100"/>
    </row>
    <row r="1455" spans="1:1">
      <c r="A1455" s="100"/>
    </row>
    <row r="1456" spans="1:1">
      <c r="A1456" s="100"/>
    </row>
    <row r="1457" spans="1:1">
      <c r="A1457" s="100"/>
    </row>
    <row r="1458" spans="1:1">
      <c r="A1458" s="100"/>
    </row>
    <row r="1459" spans="1:1">
      <c r="A1459" s="100"/>
    </row>
    <row r="1460" spans="1:1">
      <c r="A1460" s="100"/>
    </row>
    <row r="1461" spans="1:1">
      <c r="A1461" s="100"/>
    </row>
    <row r="1462" spans="1:1">
      <c r="A1462" s="100"/>
    </row>
    <row r="1463" spans="1:1">
      <c r="A1463" s="100"/>
    </row>
    <row r="1464" spans="1:1">
      <c r="A1464" s="100"/>
    </row>
    <row r="1465" spans="1:1">
      <c r="A1465" s="100"/>
    </row>
    <row r="1466" spans="1:1">
      <c r="A1466" s="100"/>
    </row>
    <row r="1467" spans="1:1">
      <c r="A1467" s="100"/>
    </row>
    <row r="1468" spans="1:1">
      <c r="A1468" s="100"/>
    </row>
    <row r="1469" spans="1:1">
      <c r="A1469" s="100"/>
    </row>
    <row r="1470" spans="1:1">
      <c r="A1470" s="100"/>
    </row>
    <row r="1471" spans="1:1">
      <c r="A1471" s="100"/>
    </row>
    <row r="1472" spans="1:1">
      <c r="A1472" s="100"/>
    </row>
    <row r="1473" spans="1:1">
      <c r="A1473" s="100"/>
    </row>
    <row r="1474" spans="1:1">
      <c r="A1474" s="100"/>
    </row>
    <row r="1475" spans="1:1">
      <c r="A1475" s="100"/>
    </row>
    <row r="1476" spans="1:1">
      <c r="A1476" s="100"/>
    </row>
    <row r="1477" spans="1:1">
      <c r="A1477" s="100"/>
    </row>
    <row r="1478" spans="1:1">
      <c r="A1478" s="100"/>
    </row>
    <row r="1479" spans="1:1">
      <c r="A1479" s="100"/>
    </row>
    <row r="1480" spans="1:1">
      <c r="A1480" s="100"/>
    </row>
    <row r="1481" spans="1:1">
      <c r="A1481" s="100"/>
    </row>
    <row r="1482" spans="1:1">
      <c r="A1482" s="100"/>
    </row>
    <row r="1483" spans="1:1">
      <c r="A1483" s="100"/>
    </row>
    <row r="1484" spans="1:1">
      <c r="A1484" s="100"/>
    </row>
    <row r="1485" spans="1:1">
      <c r="A1485" s="100"/>
    </row>
    <row r="1486" spans="1:1">
      <c r="A1486" s="100"/>
    </row>
    <row r="1487" spans="1:1">
      <c r="A1487" s="100"/>
    </row>
    <row r="1488" spans="1:1">
      <c r="A1488" s="100"/>
    </row>
    <row r="1489" spans="1:1">
      <c r="A1489" s="100"/>
    </row>
    <row r="1490" spans="1:1">
      <c r="A1490" s="100"/>
    </row>
    <row r="1491" spans="1:1">
      <c r="A1491" s="100"/>
    </row>
    <row r="1492" spans="1:1">
      <c r="A1492" s="100"/>
    </row>
    <row r="1493" spans="1:1">
      <c r="A1493" s="100"/>
    </row>
    <row r="1494" spans="1:1">
      <c r="A1494" s="100"/>
    </row>
    <row r="1495" spans="1:1">
      <c r="A1495" s="100"/>
    </row>
    <row r="1496" spans="1:1">
      <c r="A1496" s="100"/>
    </row>
    <row r="1497" spans="1:1">
      <c r="A1497" s="100"/>
    </row>
    <row r="1498" spans="1:1">
      <c r="A1498" s="100"/>
    </row>
    <row r="1499" spans="1:1">
      <c r="A1499" s="100"/>
    </row>
    <row r="1500" spans="1:1">
      <c r="A1500" s="100"/>
    </row>
    <row r="1501" spans="1:1">
      <c r="A1501" s="100"/>
    </row>
    <row r="1502" spans="1:1">
      <c r="A1502" s="100"/>
    </row>
    <row r="1503" spans="1:1">
      <c r="A1503" s="100"/>
    </row>
    <row r="1504" spans="1:1">
      <c r="A1504" s="100"/>
    </row>
    <row r="1505" spans="1:1">
      <c r="A1505" s="100"/>
    </row>
    <row r="1506" spans="1:1">
      <c r="A1506" s="100"/>
    </row>
    <row r="1507" spans="1:1">
      <c r="A1507" s="100"/>
    </row>
    <row r="1508" spans="1:1">
      <c r="A1508" s="100"/>
    </row>
    <row r="1509" spans="1:1">
      <c r="A1509" s="100"/>
    </row>
    <row r="1510" spans="1:1">
      <c r="A1510" s="100"/>
    </row>
    <row r="1511" spans="1:1">
      <c r="A1511" s="100"/>
    </row>
    <row r="1512" spans="1:1">
      <c r="A1512" s="100"/>
    </row>
    <row r="1513" spans="1:1">
      <c r="A1513" s="100"/>
    </row>
    <row r="1514" spans="1:1">
      <c r="A1514" s="100"/>
    </row>
    <row r="1515" spans="1:1">
      <c r="A1515" s="100"/>
    </row>
    <row r="1516" spans="1:1">
      <c r="A1516" s="100"/>
    </row>
    <row r="1517" spans="1:1">
      <c r="A1517" s="100"/>
    </row>
    <row r="1518" spans="1:1">
      <c r="A1518" s="100"/>
    </row>
    <row r="1519" spans="1:1">
      <c r="A1519" s="100"/>
    </row>
    <row r="1520" spans="1:1">
      <c r="A1520" s="100"/>
    </row>
    <row r="1521" spans="1:1">
      <c r="A1521" s="100"/>
    </row>
    <row r="1522" spans="1:1">
      <c r="A1522" s="100"/>
    </row>
    <row r="1523" spans="1:1">
      <c r="A1523" s="100"/>
    </row>
    <row r="1524" spans="1:1">
      <c r="A1524" s="100"/>
    </row>
    <row r="1525" spans="1:1">
      <c r="A1525" s="100"/>
    </row>
    <row r="1526" spans="1:1">
      <c r="A1526" s="100"/>
    </row>
    <row r="1527" spans="1:1">
      <c r="A1527" s="100"/>
    </row>
    <row r="1528" spans="1:1">
      <c r="A1528" s="100"/>
    </row>
    <row r="1529" spans="1:1">
      <c r="A1529" s="100"/>
    </row>
    <row r="1530" spans="1:1">
      <c r="A1530" s="100"/>
    </row>
    <row r="1531" spans="1:1">
      <c r="A1531" s="100"/>
    </row>
    <row r="1532" spans="1:1">
      <c r="A1532" s="100"/>
    </row>
    <row r="1533" spans="1:1">
      <c r="A1533" s="100"/>
    </row>
    <row r="1534" spans="1:1">
      <c r="A1534" s="100"/>
    </row>
    <row r="1535" spans="1:1">
      <c r="A1535" s="100"/>
    </row>
    <row r="1536" spans="1:1">
      <c r="A1536" s="100"/>
    </row>
    <row r="1537" spans="1:1">
      <c r="A1537" s="100"/>
    </row>
    <row r="1538" spans="1:1">
      <c r="A1538" s="100"/>
    </row>
    <row r="1539" spans="1:1">
      <c r="A1539" s="100"/>
    </row>
    <row r="1540" spans="1:1">
      <c r="A1540" s="100"/>
    </row>
    <row r="1541" spans="1:1">
      <c r="A1541" s="100"/>
    </row>
    <row r="1542" spans="1:1">
      <c r="A1542" s="100"/>
    </row>
    <row r="1543" spans="1:1">
      <c r="A1543" s="100"/>
    </row>
    <row r="1544" spans="1:1">
      <c r="A1544" s="100"/>
    </row>
    <row r="1545" spans="1:1">
      <c r="A1545" s="100"/>
    </row>
    <row r="1546" spans="1:1">
      <c r="A1546" s="100"/>
    </row>
    <row r="1547" spans="1:1">
      <c r="A1547" s="100"/>
    </row>
    <row r="1548" spans="1:1">
      <c r="A1548" s="100"/>
    </row>
    <row r="1549" spans="1:1">
      <c r="A1549" s="100"/>
    </row>
    <row r="1550" spans="1:1">
      <c r="A1550" s="100"/>
    </row>
    <row r="1551" spans="1:1">
      <c r="A1551" s="100"/>
    </row>
    <row r="1552" spans="1:1">
      <c r="A1552" s="100"/>
    </row>
    <row r="1553" spans="1:1">
      <c r="A1553" s="100"/>
    </row>
    <row r="1554" spans="1:1">
      <c r="A1554" s="100"/>
    </row>
    <row r="1555" spans="1:1">
      <c r="A1555" s="100"/>
    </row>
    <row r="1556" spans="1:1">
      <c r="A1556" s="100"/>
    </row>
    <row r="1557" spans="1:1">
      <c r="A1557" s="100"/>
    </row>
    <row r="1558" spans="1:1">
      <c r="A1558" s="100"/>
    </row>
    <row r="1559" spans="1:1">
      <c r="A1559" s="100"/>
    </row>
    <row r="1560" spans="1:1">
      <c r="A1560" s="100"/>
    </row>
    <row r="1561" spans="1:1">
      <c r="A1561" s="100"/>
    </row>
    <row r="1562" spans="1:1">
      <c r="A1562" s="100"/>
    </row>
    <row r="1563" spans="1:1">
      <c r="A1563" s="100"/>
    </row>
    <row r="1564" spans="1:1">
      <c r="A1564" s="100"/>
    </row>
    <row r="1565" spans="1:1">
      <c r="A1565" s="100"/>
    </row>
    <row r="1566" spans="1:1">
      <c r="A1566" s="100"/>
    </row>
    <row r="1567" spans="1:1">
      <c r="A1567" s="100"/>
    </row>
    <row r="1568" spans="1:1">
      <c r="A1568" s="100"/>
    </row>
    <row r="1569" spans="1:1">
      <c r="A1569" s="100"/>
    </row>
    <row r="1570" spans="1:1">
      <c r="A1570" s="100"/>
    </row>
    <row r="1571" spans="1:1">
      <c r="A1571" s="100"/>
    </row>
    <row r="1572" spans="1:1">
      <c r="A1572" s="100"/>
    </row>
    <row r="1573" spans="1:1">
      <c r="A1573" s="100"/>
    </row>
    <row r="1574" spans="1:1">
      <c r="A1574" s="100"/>
    </row>
    <row r="1575" spans="1:1">
      <c r="A1575" s="100"/>
    </row>
    <row r="1576" spans="1:1">
      <c r="A1576" s="100"/>
    </row>
    <row r="1577" spans="1:1">
      <c r="A1577" s="100"/>
    </row>
    <row r="1578" spans="1:1">
      <c r="A1578" s="100"/>
    </row>
    <row r="1579" spans="1:1">
      <c r="A1579" s="100"/>
    </row>
    <row r="1580" spans="1:1">
      <c r="A1580" s="100"/>
    </row>
    <row r="1581" spans="1:1">
      <c r="A1581" s="100"/>
    </row>
    <row r="1582" spans="1:1">
      <c r="A1582" s="100"/>
    </row>
    <row r="1583" spans="1:1">
      <c r="A1583" s="100"/>
    </row>
    <row r="1584" spans="1:1">
      <c r="A1584" s="100"/>
    </row>
    <row r="1585" spans="1:1">
      <c r="A1585" s="100"/>
    </row>
    <row r="1586" spans="1:1">
      <c r="A1586" s="100"/>
    </row>
    <row r="1587" spans="1:1">
      <c r="A1587" s="100"/>
    </row>
    <row r="1588" spans="1:1">
      <c r="A1588" s="100"/>
    </row>
    <row r="1589" spans="1:1">
      <c r="A1589" s="100"/>
    </row>
    <row r="1590" spans="1:1">
      <c r="A1590" s="100"/>
    </row>
    <row r="1591" spans="1:1">
      <c r="A1591" s="100"/>
    </row>
    <row r="1592" spans="1:1">
      <c r="A1592" s="100"/>
    </row>
    <row r="1593" spans="1:1">
      <c r="A1593" s="100"/>
    </row>
    <row r="1594" spans="1:1">
      <c r="A1594" s="100"/>
    </row>
    <row r="1595" spans="1:1">
      <c r="A1595" s="100"/>
    </row>
    <row r="1596" spans="1:1">
      <c r="A1596" s="100"/>
    </row>
    <row r="1597" spans="1:1">
      <c r="A1597" s="100"/>
    </row>
    <row r="1598" spans="1:1">
      <c r="A1598" s="100"/>
    </row>
    <row r="1599" spans="1:1">
      <c r="A1599" s="100"/>
    </row>
    <row r="1600" spans="1:1">
      <c r="A1600" s="100"/>
    </row>
    <row r="1601" spans="1:1">
      <c r="A1601" s="100"/>
    </row>
    <row r="1602" spans="1:1">
      <c r="A1602" s="100"/>
    </row>
    <row r="1603" spans="1:1">
      <c r="A1603" s="100"/>
    </row>
    <row r="1604" spans="1:1">
      <c r="A1604" s="100"/>
    </row>
    <row r="1605" spans="1:1">
      <c r="A1605" s="100"/>
    </row>
    <row r="1606" spans="1:1">
      <c r="A1606" s="100"/>
    </row>
    <row r="1607" spans="1:1">
      <c r="A1607" s="100"/>
    </row>
    <row r="1608" spans="1:1">
      <c r="A1608" s="100"/>
    </row>
    <row r="1609" spans="1:1">
      <c r="A1609" s="100"/>
    </row>
    <row r="1610" spans="1:1">
      <c r="A1610" s="100"/>
    </row>
    <row r="1611" spans="1:1">
      <c r="A1611" s="100"/>
    </row>
    <row r="1612" spans="1:1">
      <c r="A1612" s="100"/>
    </row>
    <row r="1613" spans="1:1">
      <c r="A1613" s="100"/>
    </row>
    <row r="1614" spans="1:1">
      <c r="A1614" s="100"/>
    </row>
    <row r="1615" spans="1:1">
      <c r="A1615" s="100"/>
    </row>
    <row r="1616" spans="1:1">
      <c r="A1616" s="100"/>
    </row>
    <row r="1617" spans="1:1">
      <c r="A1617" s="100"/>
    </row>
    <row r="1618" spans="1:1">
      <c r="A1618" s="100"/>
    </row>
    <row r="1619" spans="1:1">
      <c r="A1619" s="100"/>
    </row>
    <row r="1620" spans="1:1">
      <c r="A1620" s="100"/>
    </row>
    <row r="1621" spans="1:1">
      <c r="A1621" s="100"/>
    </row>
    <row r="1622" spans="1:1">
      <c r="A1622" s="100"/>
    </row>
    <row r="1623" spans="1:1">
      <c r="A1623" s="100"/>
    </row>
    <row r="1624" spans="1:1">
      <c r="A1624" s="100"/>
    </row>
    <row r="1625" spans="1:1">
      <c r="A1625" s="100"/>
    </row>
    <row r="1626" spans="1:1">
      <c r="A1626" s="100"/>
    </row>
    <row r="1627" spans="1:1">
      <c r="A1627" s="100"/>
    </row>
    <row r="1628" spans="1:1">
      <c r="A1628" s="100"/>
    </row>
    <row r="1629" spans="1:1">
      <c r="A1629" s="100"/>
    </row>
    <row r="1630" spans="1:1">
      <c r="A1630" s="100"/>
    </row>
    <row r="1631" spans="1:1">
      <c r="A1631" s="100"/>
    </row>
    <row r="1632" spans="1:1">
      <c r="A1632" s="100"/>
    </row>
    <row r="1633" spans="1:1">
      <c r="A1633" s="100"/>
    </row>
    <row r="1634" spans="1:1">
      <c r="A1634" s="100"/>
    </row>
    <row r="1635" spans="1:1">
      <c r="A1635" s="100"/>
    </row>
    <row r="1636" spans="1:1">
      <c r="A1636" s="100"/>
    </row>
    <row r="1637" spans="1:1">
      <c r="A1637" s="100"/>
    </row>
    <row r="1638" spans="1:1">
      <c r="A1638" s="100"/>
    </row>
    <row r="1639" spans="1:1">
      <c r="A1639" s="100"/>
    </row>
    <row r="1640" spans="1:1">
      <c r="A1640" s="100"/>
    </row>
    <row r="1641" spans="1:1">
      <c r="A1641" s="100"/>
    </row>
    <row r="1642" spans="1:1">
      <c r="A1642" s="100"/>
    </row>
    <row r="1643" spans="1:1">
      <c r="A1643" s="100"/>
    </row>
    <row r="1644" spans="1:1">
      <c r="A1644" s="100"/>
    </row>
    <row r="1645" spans="1:1">
      <c r="A1645" s="100"/>
    </row>
    <row r="1646" spans="1:1">
      <c r="A1646" s="100"/>
    </row>
    <row r="1647" spans="1:1">
      <c r="A1647" s="100"/>
    </row>
    <row r="1648" spans="1:1">
      <c r="A1648" s="100"/>
    </row>
    <row r="1649" spans="1:1">
      <c r="A1649" s="100"/>
    </row>
    <row r="1650" spans="1:1">
      <c r="A1650" s="100"/>
    </row>
    <row r="1651" spans="1:1">
      <c r="A1651" s="100"/>
    </row>
    <row r="1652" spans="1:1">
      <c r="A1652" s="100"/>
    </row>
    <row r="1653" spans="1:1">
      <c r="A1653" s="100"/>
    </row>
    <row r="1654" spans="1:1">
      <c r="A1654" s="100"/>
    </row>
    <row r="1655" spans="1:1">
      <c r="A1655" s="100"/>
    </row>
    <row r="1656" spans="1:1">
      <c r="A1656" s="100"/>
    </row>
    <row r="1657" spans="1:1">
      <c r="A1657" s="100"/>
    </row>
    <row r="1658" spans="1:1">
      <c r="A1658" s="100"/>
    </row>
    <row r="1659" spans="1:1">
      <c r="A1659" s="100"/>
    </row>
    <row r="1660" spans="1:1">
      <c r="A1660" s="100"/>
    </row>
    <row r="1661" spans="1:1">
      <c r="A1661" s="100"/>
    </row>
    <row r="1662" spans="1:1">
      <c r="A1662" s="100"/>
    </row>
    <row r="1663" spans="1:1">
      <c r="A1663" s="100"/>
    </row>
    <row r="1664" spans="1:1">
      <c r="A1664" s="100"/>
    </row>
    <row r="1665" spans="1:1">
      <c r="A1665" s="100"/>
    </row>
    <row r="1666" spans="1:1">
      <c r="A1666" s="100"/>
    </row>
    <row r="1667" spans="1:1">
      <c r="A1667" s="100"/>
    </row>
    <row r="1668" spans="1:1">
      <c r="A1668" s="100"/>
    </row>
    <row r="1669" spans="1:1">
      <c r="A1669" s="100"/>
    </row>
    <row r="1670" spans="1:1">
      <c r="A1670" s="100"/>
    </row>
    <row r="1671" spans="1:1">
      <c r="A1671" s="100"/>
    </row>
    <row r="1672" spans="1:1">
      <c r="A1672" s="100"/>
    </row>
    <row r="1673" spans="1:1">
      <c r="A1673" s="100"/>
    </row>
    <row r="1674" spans="1:1">
      <c r="A1674" s="100"/>
    </row>
    <row r="1675" spans="1:1">
      <c r="A1675" s="100"/>
    </row>
    <row r="1676" spans="1:1">
      <c r="A1676" s="100"/>
    </row>
    <row r="1677" spans="1:1">
      <c r="A1677" s="100"/>
    </row>
    <row r="1678" spans="1:1">
      <c r="A1678" s="100"/>
    </row>
    <row r="1679" spans="1:1">
      <c r="A1679" s="100"/>
    </row>
    <row r="1680" spans="1:1">
      <c r="A1680" s="100"/>
    </row>
    <row r="1681" spans="1:1">
      <c r="A1681" s="100"/>
    </row>
    <row r="1682" spans="1:1">
      <c r="A1682" s="100"/>
    </row>
    <row r="1683" spans="1:1">
      <c r="A1683" s="100"/>
    </row>
    <row r="1684" spans="1:1">
      <c r="A1684" s="100"/>
    </row>
    <row r="1685" spans="1:1">
      <c r="A1685" s="100"/>
    </row>
    <row r="1686" spans="1:1">
      <c r="A1686" s="100"/>
    </row>
    <row r="1687" spans="1:1">
      <c r="A1687" s="100"/>
    </row>
    <row r="1688" spans="1:1">
      <c r="A1688" s="100"/>
    </row>
    <row r="1689" spans="1:1">
      <c r="A1689" s="100"/>
    </row>
    <row r="1690" spans="1:1">
      <c r="A1690" s="100"/>
    </row>
    <row r="1691" spans="1:1">
      <c r="A1691" s="100"/>
    </row>
    <row r="1692" spans="1:1">
      <c r="A1692" s="100"/>
    </row>
    <row r="1693" spans="1:1">
      <c r="A1693" s="100"/>
    </row>
    <row r="1694" spans="1:1">
      <c r="A1694" s="100"/>
    </row>
    <row r="1695" spans="1:1">
      <c r="A1695" s="100"/>
    </row>
    <row r="1696" spans="1:1">
      <c r="A1696" s="100"/>
    </row>
    <row r="1697" spans="1:1">
      <c r="A1697" s="100"/>
    </row>
    <row r="1698" spans="1:1">
      <c r="A1698" s="100"/>
    </row>
    <row r="1699" spans="1:1">
      <c r="A1699" s="100"/>
    </row>
    <row r="1700" spans="1:1">
      <c r="A1700" s="100"/>
    </row>
    <row r="1701" spans="1:1">
      <c r="A1701" s="100"/>
    </row>
    <row r="1702" spans="1:1">
      <c r="A1702" s="100"/>
    </row>
    <row r="1703" spans="1:1">
      <c r="A1703" s="100"/>
    </row>
    <row r="1704" spans="1:1">
      <c r="A1704" s="100"/>
    </row>
    <row r="1705" spans="1:1">
      <c r="A1705" s="100"/>
    </row>
    <row r="1706" spans="1:1">
      <c r="A1706" s="100"/>
    </row>
    <row r="1707" spans="1:1">
      <c r="A1707" s="100"/>
    </row>
    <row r="1708" spans="1:1">
      <c r="A1708" s="100"/>
    </row>
    <row r="1709" spans="1:1">
      <c r="A1709" s="100"/>
    </row>
    <row r="1710" spans="1:1">
      <c r="A1710" s="100"/>
    </row>
    <row r="1711" spans="1:1">
      <c r="A1711" s="100"/>
    </row>
    <row r="1712" spans="1:1">
      <c r="A1712" s="100"/>
    </row>
    <row r="1713" spans="1:1">
      <c r="A1713" s="100"/>
    </row>
    <row r="1714" spans="1:1">
      <c r="A1714" s="100"/>
    </row>
    <row r="1715" spans="1:1">
      <c r="A1715" s="100"/>
    </row>
    <row r="1716" spans="1:1">
      <c r="A1716" s="100"/>
    </row>
    <row r="1717" spans="1:1">
      <c r="A1717" s="100"/>
    </row>
    <row r="1718" spans="1:1">
      <c r="A1718" s="100"/>
    </row>
    <row r="1719" spans="1:1">
      <c r="A1719" s="100"/>
    </row>
    <row r="1720" spans="1:1">
      <c r="A1720" s="100"/>
    </row>
    <row r="1721" spans="1:1">
      <c r="A1721" s="100"/>
    </row>
    <row r="1722" spans="1:1">
      <c r="A1722" s="100"/>
    </row>
    <row r="1723" spans="1:1">
      <c r="A1723" s="100"/>
    </row>
    <row r="1724" spans="1:1">
      <c r="A1724" s="100"/>
    </row>
    <row r="1725" spans="1:1">
      <c r="A1725" s="100"/>
    </row>
    <row r="1726" spans="1:1">
      <c r="A1726" s="100"/>
    </row>
    <row r="1727" spans="1:1">
      <c r="A1727" s="100"/>
    </row>
    <row r="1728" spans="1:1">
      <c r="A1728" s="100"/>
    </row>
    <row r="1729" spans="1:1">
      <c r="A1729" s="100"/>
    </row>
    <row r="1730" spans="1:1">
      <c r="A1730" s="100"/>
    </row>
    <row r="1731" spans="1:1">
      <c r="A1731" s="100"/>
    </row>
    <row r="1732" spans="1:1">
      <c r="A1732" s="100"/>
    </row>
    <row r="1733" spans="1:1">
      <c r="A1733" s="100"/>
    </row>
    <row r="1734" spans="1:1">
      <c r="A1734" s="100"/>
    </row>
    <row r="1735" spans="1:1">
      <c r="A1735" s="100"/>
    </row>
    <row r="1736" spans="1:1">
      <c r="A1736" s="100"/>
    </row>
    <row r="1737" spans="1:1">
      <c r="A1737" s="100"/>
    </row>
    <row r="1738" spans="1:1">
      <c r="A1738" s="100"/>
    </row>
    <row r="1739" spans="1:1">
      <c r="A1739" s="100"/>
    </row>
    <row r="1740" spans="1:1">
      <c r="A1740" s="100"/>
    </row>
    <row r="1741" spans="1:1">
      <c r="A1741" s="100"/>
    </row>
    <row r="1742" spans="1:1">
      <c r="A1742" s="100"/>
    </row>
    <row r="1743" spans="1:1">
      <c r="A1743" s="100"/>
    </row>
    <row r="1744" spans="1:1">
      <c r="A1744" s="100"/>
    </row>
    <row r="1745" spans="1:1">
      <c r="A1745" s="100"/>
    </row>
    <row r="1746" spans="1:1">
      <c r="A1746" s="100"/>
    </row>
    <row r="1747" spans="1:1">
      <c r="A1747" s="100"/>
    </row>
    <row r="1748" spans="1:1">
      <c r="A1748" s="100"/>
    </row>
    <row r="1749" spans="1:1">
      <c r="A1749" s="100"/>
    </row>
    <row r="1750" spans="1:1">
      <c r="A1750" s="100"/>
    </row>
    <row r="1751" spans="1:1">
      <c r="A1751" s="100"/>
    </row>
    <row r="1752" spans="1:1">
      <c r="A1752" s="100"/>
    </row>
    <row r="1753" spans="1:1">
      <c r="A1753" s="100"/>
    </row>
    <row r="1754" spans="1:1">
      <c r="A1754" s="100"/>
    </row>
    <row r="1755" spans="1:1">
      <c r="A1755" s="100"/>
    </row>
    <row r="1756" spans="1:1">
      <c r="A1756" s="100"/>
    </row>
    <row r="1757" spans="1:1">
      <c r="A1757" s="100"/>
    </row>
    <row r="1758" spans="1:1">
      <c r="A1758" s="100"/>
    </row>
    <row r="1759" spans="1:1">
      <c r="A1759" s="100"/>
    </row>
    <row r="1760" spans="1:1">
      <c r="A1760" s="100"/>
    </row>
    <row r="1761" spans="1:1">
      <c r="A1761" s="100"/>
    </row>
    <row r="1762" spans="1:1">
      <c r="A1762" s="100"/>
    </row>
    <row r="1763" spans="1:1">
      <c r="A1763" s="100"/>
    </row>
    <row r="1764" spans="1:1">
      <c r="A1764" s="100"/>
    </row>
    <row r="1765" spans="1:1">
      <c r="A1765" s="100"/>
    </row>
    <row r="1766" spans="1:1">
      <c r="A1766" s="100"/>
    </row>
    <row r="1767" spans="1:1">
      <c r="A1767" s="100"/>
    </row>
    <row r="1768" spans="1:1">
      <c r="A1768" s="100"/>
    </row>
    <row r="1769" spans="1:1">
      <c r="A1769" s="100"/>
    </row>
    <row r="1770" spans="1:1">
      <c r="A1770" s="100"/>
    </row>
    <row r="1771" spans="1:1">
      <c r="A1771" s="100"/>
    </row>
    <row r="1772" spans="1:1">
      <c r="A1772" s="100"/>
    </row>
    <row r="1773" spans="1:1">
      <c r="A1773" s="100"/>
    </row>
    <row r="1774" spans="1:1">
      <c r="A1774" s="100"/>
    </row>
    <row r="1775" spans="1:1">
      <c r="A1775" s="100"/>
    </row>
    <row r="1776" spans="1:1">
      <c r="A1776" s="100"/>
    </row>
    <row r="1777" spans="1:1">
      <c r="A1777" s="100"/>
    </row>
    <row r="1778" spans="1:1">
      <c r="A1778" s="100"/>
    </row>
    <row r="1779" spans="1:1">
      <c r="A1779" s="100"/>
    </row>
    <row r="1780" spans="1:1">
      <c r="A1780" s="100"/>
    </row>
    <row r="1781" spans="1:1">
      <c r="A1781" s="100"/>
    </row>
    <row r="1782" spans="1:1">
      <c r="A1782" s="100"/>
    </row>
    <row r="1783" spans="1:1">
      <c r="A1783" s="100"/>
    </row>
    <row r="1784" spans="1:1">
      <c r="A1784" s="100"/>
    </row>
    <row r="1785" spans="1:1">
      <c r="A1785" s="100"/>
    </row>
    <row r="1786" spans="1:1">
      <c r="A1786" s="100"/>
    </row>
    <row r="1787" spans="1:1">
      <c r="A1787" s="100"/>
    </row>
    <row r="1788" spans="1:1">
      <c r="A1788" s="100"/>
    </row>
    <row r="1789" spans="1:1">
      <c r="A1789" s="100"/>
    </row>
    <row r="1790" spans="1:1">
      <c r="A1790" s="100"/>
    </row>
    <row r="1791" spans="1:1">
      <c r="A1791" s="100"/>
    </row>
    <row r="1792" spans="1:1">
      <c r="A1792" s="100"/>
    </row>
    <row r="1793" spans="1:1">
      <c r="A1793" s="100"/>
    </row>
    <row r="1794" spans="1:1">
      <c r="A1794" s="100"/>
    </row>
    <row r="1795" spans="1:1">
      <c r="A1795" s="100"/>
    </row>
    <row r="1796" spans="1:1">
      <c r="A1796" s="100"/>
    </row>
    <row r="1797" spans="1:1">
      <c r="A1797" s="100"/>
    </row>
    <row r="1798" spans="1:1">
      <c r="A1798" s="100"/>
    </row>
    <row r="1799" spans="1:1">
      <c r="A1799" s="100"/>
    </row>
    <row r="1800" spans="1:1">
      <c r="A1800" s="100"/>
    </row>
    <row r="1801" spans="1:1">
      <c r="A1801" s="100"/>
    </row>
    <row r="1802" spans="1:1">
      <c r="A1802" s="100"/>
    </row>
    <row r="1803" spans="1:1">
      <c r="A1803" s="100"/>
    </row>
    <row r="1804" spans="1:1">
      <c r="A1804" s="100"/>
    </row>
    <row r="1805" spans="1:1">
      <c r="A1805" s="100"/>
    </row>
    <row r="1806" spans="1:1">
      <c r="A1806" s="100"/>
    </row>
    <row r="1807" spans="1:1">
      <c r="A1807" s="100"/>
    </row>
    <row r="1808" spans="1:1">
      <c r="A1808" s="100"/>
    </row>
    <row r="1809" spans="1:1">
      <c r="A1809" s="100"/>
    </row>
    <row r="1810" spans="1:1">
      <c r="A1810" s="100"/>
    </row>
    <row r="1811" spans="1:1">
      <c r="A1811" s="100"/>
    </row>
    <row r="1812" spans="1:1">
      <c r="A1812" s="100"/>
    </row>
    <row r="1813" spans="1:1">
      <c r="A1813" s="100"/>
    </row>
    <row r="1814" spans="1:1">
      <c r="A1814" s="100"/>
    </row>
    <row r="1815" spans="1:1">
      <c r="A1815" s="100"/>
    </row>
    <row r="1816" spans="1:1">
      <c r="A1816" s="100"/>
    </row>
    <row r="1817" spans="1:1">
      <c r="A1817" s="100"/>
    </row>
    <row r="1818" spans="1:1">
      <c r="A1818" s="100"/>
    </row>
    <row r="1819" spans="1:1">
      <c r="A1819" s="100"/>
    </row>
    <row r="1820" spans="1:1">
      <c r="A1820" s="100"/>
    </row>
    <row r="1821" spans="1:1">
      <c r="A1821" s="100"/>
    </row>
    <row r="1822" spans="1:1">
      <c r="A1822" s="100"/>
    </row>
    <row r="1823" spans="1:1">
      <c r="A1823" s="100"/>
    </row>
    <row r="1824" spans="1:1">
      <c r="A1824" s="100"/>
    </row>
    <row r="1825" spans="1:1">
      <c r="A1825" s="100"/>
    </row>
    <row r="1826" spans="1:1">
      <c r="A1826" s="100"/>
    </row>
    <row r="1827" spans="1:1">
      <c r="A1827" s="100"/>
    </row>
    <row r="1828" spans="1:1">
      <c r="A1828" s="100"/>
    </row>
    <row r="1829" spans="1:1">
      <c r="A1829" s="100"/>
    </row>
    <row r="1830" spans="1:1">
      <c r="A1830" s="100"/>
    </row>
    <row r="1831" spans="1:1">
      <c r="A1831" s="100"/>
    </row>
    <row r="1832" spans="1:1">
      <c r="A1832" s="100"/>
    </row>
    <row r="1833" spans="1:1">
      <c r="A1833" s="100"/>
    </row>
    <row r="1834" spans="1:1">
      <c r="A1834" s="100"/>
    </row>
    <row r="1835" spans="1:1">
      <c r="A1835" s="100"/>
    </row>
    <row r="1836" spans="1:1">
      <c r="A1836" s="100"/>
    </row>
    <row r="1837" spans="1:1">
      <c r="A1837" s="100"/>
    </row>
    <row r="1838" spans="1:1">
      <c r="A1838" s="100"/>
    </row>
    <row r="1839" spans="1:1">
      <c r="A1839" s="100"/>
    </row>
    <row r="1840" spans="1:1">
      <c r="A1840" s="100"/>
    </row>
    <row r="1841" spans="1:1">
      <c r="A1841" s="100"/>
    </row>
    <row r="1842" spans="1:1">
      <c r="A1842" s="100"/>
    </row>
    <row r="1843" spans="1:1">
      <c r="A1843" s="100"/>
    </row>
    <row r="1844" spans="1:1">
      <c r="A1844" s="100"/>
    </row>
    <row r="1845" spans="1:1">
      <c r="A1845" s="100"/>
    </row>
    <row r="1846" spans="1:1">
      <c r="A1846" s="100"/>
    </row>
    <row r="1847" spans="1:1">
      <c r="A1847" s="100"/>
    </row>
    <row r="1848" spans="1:1">
      <c r="A1848" s="100"/>
    </row>
    <row r="1849" spans="1:1">
      <c r="A1849" s="100"/>
    </row>
    <row r="1850" spans="1:1">
      <c r="A1850" s="100"/>
    </row>
    <row r="1851" spans="1:1">
      <c r="A1851" s="100"/>
    </row>
    <row r="1852" spans="1:1">
      <c r="A1852" s="100"/>
    </row>
    <row r="1853" spans="1:1">
      <c r="A1853" s="100"/>
    </row>
    <row r="1854" spans="1:1">
      <c r="A1854" s="100"/>
    </row>
    <row r="1855" spans="1:1">
      <c r="A1855" s="100"/>
    </row>
    <row r="1856" spans="1:1">
      <c r="A1856" s="100"/>
    </row>
    <row r="1857" spans="1:1">
      <c r="A1857" s="100"/>
    </row>
    <row r="1858" spans="1:1">
      <c r="A1858" s="100"/>
    </row>
    <row r="1859" spans="1:1">
      <c r="A1859" s="100"/>
    </row>
    <row r="1860" spans="1:1">
      <c r="A1860" s="100"/>
    </row>
    <row r="1861" spans="1:1">
      <c r="A1861" s="100"/>
    </row>
    <row r="1862" spans="1:1">
      <c r="A1862" s="100"/>
    </row>
    <row r="1863" spans="1:1">
      <c r="A1863" s="100"/>
    </row>
    <row r="1864" spans="1:1">
      <c r="A1864" s="100"/>
    </row>
    <row r="1865" spans="1:1">
      <c r="A1865" s="100"/>
    </row>
    <row r="1866" spans="1:1">
      <c r="A1866" s="100"/>
    </row>
    <row r="1867" spans="1:1">
      <c r="A1867" s="100"/>
    </row>
    <row r="1868" spans="1:1">
      <c r="A1868" s="100"/>
    </row>
    <row r="1869" spans="1:1">
      <c r="A1869" s="100"/>
    </row>
    <row r="1870" spans="1:1">
      <c r="A1870" s="100"/>
    </row>
    <row r="1871" spans="1:1">
      <c r="A1871" s="100"/>
    </row>
    <row r="1872" spans="1:1">
      <c r="A1872" s="100"/>
    </row>
    <row r="1873" spans="1:1">
      <c r="A1873" s="100"/>
    </row>
    <row r="1874" spans="1:1">
      <c r="A1874" s="100"/>
    </row>
    <row r="1875" spans="1:1">
      <c r="A1875" s="100"/>
    </row>
    <row r="1876" spans="1:1">
      <c r="A1876" s="100"/>
    </row>
    <row r="1877" spans="1:1">
      <c r="A1877" s="100"/>
    </row>
    <row r="1878" spans="1:1">
      <c r="A1878" s="100"/>
    </row>
    <row r="1879" spans="1:1">
      <c r="A1879" s="100"/>
    </row>
    <row r="1880" spans="1:1">
      <c r="A1880" s="100"/>
    </row>
    <row r="1881" spans="1:1">
      <c r="A1881" s="100"/>
    </row>
    <row r="1882" spans="1:1">
      <c r="A1882" s="100"/>
    </row>
    <row r="1883" spans="1:1">
      <c r="A1883" s="100"/>
    </row>
    <row r="1884" spans="1:1">
      <c r="A1884" s="100"/>
    </row>
    <row r="1885" spans="1:1">
      <c r="A1885" s="100"/>
    </row>
    <row r="1886" spans="1:1">
      <c r="A1886" s="100"/>
    </row>
    <row r="1887" spans="1:1">
      <c r="A1887" s="100"/>
    </row>
    <row r="1888" spans="1:1">
      <c r="A1888" s="100"/>
    </row>
    <row r="1889" spans="1:1">
      <c r="A1889" s="100"/>
    </row>
    <row r="1890" spans="1:1">
      <c r="A1890" s="100"/>
    </row>
    <row r="1891" spans="1:1">
      <c r="A1891" s="100"/>
    </row>
    <row r="1892" spans="1:1">
      <c r="A1892" s="100"/>
    </row>
    <row r="1893" spans="1:1">
      <c r="A1893" s="100"/>
    </row>
    <row r="1894" spans="1:1">
      <c r="A1894" s="100"/>
    </row>
    <row r="1895" spans="1:1">
      <c r="A1895" s="100"/>
    </row>
    <row r="1896" spans="1:1">
      <c r="A1896" s="100"/>
    </row>
    <row r="1897" spans="1:1">
      <c r="A1897" s="100"/>
    </row>
    <row r="1898" spans="1:1">
      <c r="A1898" s="100"/>
    </row>
    <row r="1899" spans="1:1">
      <c r="A1899" s="100"/>
    </row>
    <row r="1900" spans="1:1">
      <c r="A1900" s="100"/>
    </row>
    <row r="1901" spans="1:1">
      <c r="A1901" s="100"/>
    </row>
    <row r="1902" spans="1:1">
      <c r="A1902" s="100"/>
    </row>
    <row r="1903" spans="1:1">
      <c r="A1903" s="100"/>
    </row>
    <row r="1904" spans="1:1">
      <c r="A1904" s="100"/>
    </row>
    <row r="1905" spans="1:1">
      <c r="A1905" s="100"/>
    </row>
    <row r="1906" spans="1:1">
      <c r="A1906" s="100"/>
    </row>
    <row r="1907" spans="1:1">
      <c r="A1907" s="100"/>
    </row>
    <row r="1908" spans="1:1">
      <c r="A1908" s="100"/>
    </row>
    <row r="1909" spans="1:1">
      <c r="A1909" s="100"/>
    </row>
    <row r="1910" spans="1:1">
      <c r="A1910" s="100"/>
    </row>
    <row r="1911" spans="1:1">
      <c r="A1911" s="100"/>
    </row>
    <row r="1912" spans="1:1">
      <c r="A1912" s="100"/>
    </row>
    <row r="1913" spans="1:1">
      <c r="A1913" s="100"/>
    </row>
    <row r="1914" spans="1:1">
      <c r="A1914" s="100"/>
    </row>
    <row r="1915" spans="1:1">
      <c r="A1915" s="100"/>
    </row>
    <row r="1916" spans="1:1">
      <c r="A1916" s="100"/>
    </row>
    <row r="1917" spans="1:1">
      <c r="A1917" s="100"/>
    </row>
    <row r="1918" spans="1:1">
      <c r="A1918" s="100"/>
    </row>
    <row r="1919" spans="1:1">
      <c r="A1919" s="100"/>
    </row>
    <row r="1920" spans="1:1">
      <c r="A1920" s="100"/>
    </row>
    <row r="1921" spans="1:1">
      <c r="A1921" s="100"/>
    </row>
    <row r="1922" spans="1:1">
      <c r="A1922" s="100"/>
    </row>
    <row r="1923" spans="1:1">
      <c r="A1923" s="100"/>
    </row>
    <row r="1924" spans="1:1">
      <c r="A1924" s="100"/>
    </row>
    <row r="1925" spans="1:1">
      <c r="A1925" s="100"/>
    </row>
    <row r="1926" spans="1:1">
      <c r="A1926" s="100"/>
    </row>
    <row r="1927" spans="1:1">
      <c r="A1927" s="100"/>
    </row>
    <row r="1928" spans="1:1">
      <c r="A1928" s="100"/>
    </row>
    <row r="1929" spans="1:1">
      <c r="A1929" s="100"/>
    </row>
    <row r="1930" spans="1:1">
      <c r="A1930" s="100"/>
    </row>
    <row r="1931" spans="1:1">
      <c r="A1931" s="100"/>
    </row>
    <row r="1932" spans="1:1">
      <c r="A1932" s="100"/>
    </row>
    <row r="1933" spans="1:1">
      <c r="A1933" s="100"/>
    </row>
    <row r="1934" spans="1:1">
      <c r="A1934" s="100"/>
    </row>
    <row r="1935" spans="1:1">
      <c r="A1935" s="100"/>
    </row>
    <row r="1936" spans="1:1">
      <c r="A1936" s="100"/>
    </row>
    <row r="1937" spans="1:1">
      <c r="A1937" s="100"/>
    </row>
    <row r="1938" spans="1:1">
      <c r="A1938" s="100"/>
    </row>
    <row r="1939" spans="1:1">
      <c r="A1939" s="100"/>
    </row>
    <row r="1940" spans="1:1">
      <c r="A1940" s="100"/>
    </row>
    <row r="1941" spans="1:1">
      <c r="A1941" s="100"/>
    </row>
    <row r="1942" spans="1:1">
      <c r="A1942" s="100"/>
    </row>
    <row r="1943" spans="1:1">
      <c r="A1943" s="100"/>
    </row>
    <row r="1944" spans="1:1">
      <c r="A1944" s="100"/>
    </row>
    <row r="1945" spans="1:1">
      <c r="A1945" s="100"/>
    </row>
    <row r="1946" spans="1:1">
      <c r="A1946" s="100"/>
    </row>
    <row r="1947" spans="1:1">
      <c r="A1947" s="100"/>
    </row>
    <row r="1948" spans="1:1">
      <c r="A1948" s="100"/>
    </row>
    <row r="1949" spans="1:1">
      <c r="A1949" s="100"/>
    </row>
    <row r="1950" spans="1:1">
      <c r="A1950" s="100"/>
    </row>
    <row r="1951" spans="1:1">
      <c r="A1951" s="100"/>
    </row>
    <row r="1952" spans="1:1">
      <c r="A1952" s="100"/>
    </row>
    <row r="1953" spans="1:1">
      <c r="A1953" s="100"/>
    </row>
    <row r="1954" spans="1:1">
      <c r="A1954" s="100"/>
    </row>
    <row r="1955" spans="1:1">
      <c r="A1955" s="100"/>
    </row>
    <row r="1956" spans="1:1">
      <c r="A1956" s="100"/>
    </row>
    <row r="1957" spans="1:1">
      <c r="A1957" s="100"/>
    </row>
    <row r="1958" spans="1:1">
      <c r="A1958" s="100"/>
    </row>
    <row r="1959" spans="1:1">
      <c r="A1959" s="100"/>
    </row>
    <row r="1960" spans="1:1">
      <c r="A1960" s="100"/>
    </row>
    <row r="1961" spans="1:1">
      <c r="A1961" s="100"/>
    </row>
    <row r="1962" spans="1:1">
      <c r="A1962" s="100"/>
    </row>
    <row r="1963" spans="1:1">
      <c r="A1963" s="100"/>
    </row>
    <row r="1964" spans="1:1">
      <c r="A1964" s="100"/>
    </row>
    <row r="1965" spans="1:1">
      <c r="A1965" s="100"/>
    </row>
    <row r="1966" spans="1:1">
      <c r="A1966" s="100"/>
    </row>
    <row r="1967" spans="1:1">
      <c r="A1967" s="100"/>
    </row>
    <row r="1968" spans="1:1">
      <c r="A1968" s="100"/>
    </row>
    <row r="1969" spans="1:1">
      <c r="A1969" s="100"/>
    </row>
    <row r="1970" spans="1:1">
      <c r="A1970" s="100"/>
    </row>
    <row r="1971" spans="1:1">
      <c r="A1971" s="100"/>
    </row>
    <row r="1972" spans="1:1">
      <c r="A1972" s="100"/>
    </row>
    <row r="1973" spans="1:1">
      <c r="A1973" s="100"/>
    </row>
    <row r="1974" spans="1:1">
      <c r="A1974" s="100"/>
    </row>
    <row r="1975" spans="1:1">
      <c r="A1975" s="100"/>
    </row>
    <row r="1976" spans="1:1">
      <c r="A1976" s="100"/>
    </row>
    <row r="1977" spans="1:1">
      <c r="A1977" s="100"/>
    </row>
    <row r="1978" spans="1:1">
      <c r="A1978" s="100"/>
    </row>
    <row r="1979" spans="1:1">
      <c r="A1979" s="100"/>
    </row>
    <row r="1980" spans="1:1">
      <c r="A1980" s="100"/>
    </row>
    <row r="1981" spans="1:1">
      <c r="A1981" s="100"/>
    </row>
    <row r="1982" spans="1:1">
      <c r="A1982" s="100"/>
    </row>
    <row r="1983" spans="1:1">
      <c r="A1983" s="100"/>
    </row>
    <row r="1984" spans="1:1">
      <c r="A1984" s="100"/>
    </row>
    <row r="1985" spans="1:1">
      <c r="A1985" s="100"/>
    </row>
    <row r="1986" spans="1:1">
      <c r="A1986" s="100"/>
    </row>
    <row r="1987" spans="1:1">
      <c r="A1987" s="100"/>
    </row>
    <row r="1988" spans="1:1">
      <c r="A1988" s="100"/>
    </row>
    <row r="1989" spans="1:1">
      <c r="A1989" s="100"/>
    </row>
    <row r="1990" spans="1:1">
      <c r="A1990" s="100"/>
    </row>
    <row r="1991" spans="1:1">
      <c r="A1991" s="100"/>
    </row>
    <row r="1992" spans="1:1">
      <c r="A1992" s="100"/>
    </row>
    <row r="1993" spans="1:1">
      <c r="A1993" s="100"/>
    </row>
    <row r="1994" spans="1:1">
      <c r="A1994" s="100"/>
    </row>
    <row r="1995" spans="1:1">
      <c r="A1995" s="100"/>
    </row>
    <row r="1996" spans="1:1">
      <c r="A1996" s="100"/>
    </row>
    <row r="1997" spans="1:1">
      <c r="A1997" s="100"/>
    </row>
    <row r="1998" spans="1:1">
      <c r="A1998" s="100"/>
    </row>
    <row r="1999" spans="1:1">
      <c r="A1999" s="100"/>
    </row>
    <row r="2000" spans="1:1">
      <c r="A2000" s="100"/>
    </row>
    <row r="2001" spans="1:1">
      <c r="A2001" s="100"/>
    </row>
    <row r="2002" spans="1:1">
      <c r="A2002" s="100"/>
    </row>
    <row r="2003" spans="1:1">
      <c r="A2003" s="100"/>
    </row>
    <row r="2004" spans="1:1">
      <c r="A2004" s="100"/>
    </row>
    <row r="2005" spans="1:1">
      <c r="A2005" s="100"/>
    </row>
    <row r="2006" spans="1:1">
      <c r="A2006" s="100"/>
    </row>
    <row r="2007" spans="1:1">
      <c r="A2007" s="100"/>
    </row>
    <row r="2008" spans="1:1">
      <c r="A2008" s="100"/>
    </row>
    <row r="2009" spans="1:1">
      <c r="A2009" s="100"/>
    </row>
    <row r="2010" spans="1:1">
      <c r="A2010" s="100"/>
    </row>
    <row r="2011" spans="1:1">
      <c r="A2011" s="100"/>
    </row>
    <row r="2012" spans="1:1">
      <c r="A2012" s="100"/>
    </row>
    <row r="2013" spans="1:1">
      <c r="A2013" s="100"/>
    </row>
    <row r="2014" spans="1:1">
      <c r="A2014" s="100"/>
    </row>
    <row r="2015" spans="1:1">
      <c r="A2015" s="100"/>
    </row>
    <row r="2016" spans="1:1">
      <c r="A2016" s="100"/>
    </row>
    <row r="2017" spans="1:1">
      <c r="A2017" s="100"/>
    </row>
    <row r="2018" spans="1:1">
      <c r="A2018" s="100"/>
    </row>
    <row r="2019" spans="1:1">
      <c r="A2019" s="100"/>
    </row>
    <row r="2020" spans="1:1">
      <c r="A2020" s="100"/>
    </row>
    <row r="2021" spans="1:1">
      <c r="A2021" s="100"/>
    </row>
    <row r="2022" spans="1:1">
      <c r="A2022" s="100"/>
    </row>
    <row r="2023" spans="1:1">
      <c r="A2023" s="100"/>
    </row>
    <row r="2024" spans="1:1">
      <c r="A2024" s="100"/>
    </row>
    <row r="2025" spans="1:1">
      <c r="A2025" s="100"/>
    </row>
    <row r="2026" spans="1:1">
      <c r="A2026" s="100"/>
    </row>
    <row r="2027" spans="1:1">
      <c r="A2027" s="100"/>
    </row>
    <row r="2028" spans="1:1">
      <c r="A2028" s="100"/>
    </row>
    <row r="2029" spans="1:1">
      <c r="A2029" s="100"/>
    </row>
    <row r="2030" spans="1:1">
      <c r="A2030" s="100"/>
    </row>
    <row r="2031" spans="1:1">
      <c r="A2031" s="100"/>
    </row>
    <row r="2032" spans="1:1">
      <c r="A2032" s="100"/>
    </row>
    <row r="2033" spans="1:1">
      <c r="A2033" s="100"/>
    </row>
    <row r="2034" spans="1:1">
      <c r="A2034" s="100"/>
    </row>
    <row r="2035" spans="1:1">
      <c r="A2035" s="100"/>
    </row>
    <row r="2036" spans="1:1">
      <c r="A2036" s="100"/>
    </row>
    <row r="2037" spans="1:1">
      <c r="A2037" s="100"/>
    </row>
    <row r="2038" spans="1:1">
      <c r="A2038" s="100"/>
    </row>
    <row r="2039" spans="1:1">
      <c r="A2039" s="100"/>
    </row>
    <row r="2040" spans="1:1">
      <c r="A2040" s="100"/>
    </row>
    <row r="2041" spans="1:1">
      <c r="A2041" s="100"/>
    </row>
    <row r="2042" spans="1:1">
      <c r="A2042" s="100"/>
    </row>
    <row r="2043" spans="1:1">
      <c r="A2043" s="100"/>
    </row>
    <row r="2044" spans="1:1">
      <c r="A2044" s="100"/>
    </row>
    <row r="2045" spans="1:1">
      <c r="A2045" s="100"/>
    </row>
    <row r="2046" spans="1:1">
      <c r="A2046" s="100"/>
    </row>
    <row r="2047" spans="1:1">
      <c r="A2047" s="100"/>
    </row>
    <row r="2048" spans="1:1">
      <c r="A2048" s="100"/>
    </row>
    <row r="2049" spans="1:1">
      <c r="A2049" s="100"/>
    </row>
    <row r="2050" spans="1:1">
      <c r="A2050" s="100"/>
    </row>
    <row r="2051" spans="1:1">
      <c r="A2051" s="100"/>
    </row>
    <row r="2052" spans="1:1">
      <c r="A2052" s="100"/>
    </row>
    <row r="2053" spans="1:1">
      <c r="A2053" s="100"/>
    </row>
    <row r="2054" spans="1:1">
      <c r="A2054" s="100"/>
    </row>
    <row r="2055" spans="1:1">
      <c r="A2055" s="100"/>
    </row>
    <row r="2056" spans="1:1">
      <c r="A2056" s="100"/>
    </row>
    <row r="2057" spans="1:1">
      <c r="A2057" s="100"/>
    </row>
    <row r="2058" spans="1:1">
      <c r="A2058" s="100"/>
    </row>
    <row r="2059" spans="1:1">
      <c r="A2059" s="100"/>
    </row>
    <row r="2060" spans="1:1">
      <c r="A2060" s="100"/>
    </row>
    <row r="2061" spans="1:1">
      <c r="A2061" s="100"/>
    </row>
    <row r="2062" spans="1:1">
      <c r="A2062" s="100"/>
    </row>
    <row r="2063" spans="1:1">
      <c r="A2063" s="100"/>
    </row>
    <row r="2064" spans="1:1">
      <c r="A2064" s="100"/>
    </row>
    <row r="2065" spans="1:1">
      <c r="A2065" s="100"/>
    </row>
    <row r="2066" spans="1:1">
      <c r="A2066" s="100"/>
    </row>
    <row r="2067" spans="1:1">
      <c r="A2067" s="100"/>
    </row>
    <row r="2068" spans="1:1">
      <c r="A2068" s="100"/>
    </row>
    <row r="2069" spans="1:1">
      <c r="A2069" s="100"/>
    </row>
    <row r="2070" spans="1:1">
      <c r="A2070" s="100"/>
    </row>
    <row r="2071" spans="1:1">
      <c r="A2071" s="100"/>
    </row>
    <row r="2072" spans="1:1">
      <c r="A2072" s="100"/>
    </row>
    <row r="2073" spans="1:1">
      <c r="A2073" s="100"/>
    </row>
    <row r="2074" spans="1:1">
      <c r="A2074" s="100"/>
    </row>
    <row r="2075" spans="1:1">
      <c r="A2075" s="100"/>
    </row>
    <row r="2076" spans="1:1">
      <c r="A2076" s="100"/>
    </row>
    <row r="2077" spans="1:1">
      <c r="A2077" s="100"/>
    </row>
    <row r="2078" spans="1:1">
      <c r="A2078" s="100"/>
    </row>
    <row r="2079" spans="1:1">
      <c r="A2079" s="100"/>
    </row>
    <row r="2080" spans="1:1">
      <c r="A2080" s="100"/>
    </row>
    <row r="2081" spans="1:1">
      <c r="A2081" s="100"/>
    </row>
    <row r="2082" spans="1:1">
      <c r="A2082" s="100"/>
    </row>
    <row r="2083" spans="1:1">
      <c r="A2083" s="100"/>
    </row>
    <row r="2084" spans="1:1">
      <c r="A2084" s="100"/>
    </row>
    <row r="2085" spans="1:1">
      <c r="A2085" s="100"/>
    </row>
  </sheetData>
  <mergeCells count="2">
    <mergeCell ref="L1:P1"/>
    <mergeCell ref="A1:J1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4C31C-F40C-4245-83DB-BA3D1DC2A506}">
  <dimension ref="A1:U2119"/>
  <sheetViews>
    <sheetView zoomScale="65" zoomScaleNormal="100" zoomScalePageLayoutView="75" workbookViewId="0">
      <pane xSplit="1" ySplit="2" topLeftCell="B333" activePane="bottomRight" state="frozen"/>
      <selection pane="topRight" activeCell="B1" sqref="B1"/>
      <selection pane="bottomLeft" activeCell="A3" sqref="A3"/>
      <selection pane="bottomRight" sqref="A1:J1"/>
    </sheetView>
  </sheetViews>
  <sheetFormatPr baseColWidth="10" defaultRowHeight="16"/>
  <cols>
    <col min="1" max="1" width="20.83203125" style="8" customWidth="1"/>
    <col min="2" max="3" width="20.83203125" style="69" customWidth="1"/>
    <col min="4" max="4" width="24.5" style="69" customWidth="1"/>
    <col min="5" max="8" width="20.83203125" style="69" customWidth="1"/>
    <col min="9" max="9" width="20.6640625" style="38" customWidth="1"/>
    <col min="10" max="10" width="21" style="5" customWidth="1"/>
    <col min="11" max="11" width="21.1640625" style="1" customWidth="1"/>
    <col min="12" max="12" width="20.83203125" style="13" customWidth="1"/>
    <col min="13" max="15" width="20.83203125" style="12" customWidth="1"/>
    <col min="16" max="16" width="20.83203125" style="23" customWidth="1"/>
    <col min="17" max="17" width="30.83203125" style="14" customWidth="1"/>
    <col min="18" max="19" width="10.83203125" style="14"/>
    <col min="20" max="20" width="13.83203125" style="14" customWidth="1"/>
    <col min="21" max="16384" width="10.83203125" style="14"/>
  </cols>
  <sheetData>
    <row r="1" spans="1:21">
      <c r="A1" s="156" t="s">
        <v>672</v>
      </c>
      <c r="B1" s="157"/>
      <c r="C1" s="157"/>
      <c r="D1" s="157"/>
      <c r="E1" s="157"/>
      <c r="F1" s="157"/>
      <c r="G1" s="157"/>
      <c r="H1" s="157"/>
      <c r="I1" s="157"/>
      <c r="J1" s="158"/>
      <c r="L1" s="159" t="s">
        <v>94</v>
      </c>
      <c r="M1" s="160"/>
      <c r="N1" s="160"/>
      <c r="O1" s="160"/>
      <c r="P1" s="161"/>
    </row>
    <row r="2" spans="1:21" s="18" customFormat="1" ht="17">
      <c r="A2" s="20"/>
      <c r="B2" s="21" t="s">
        <v>99</v>
      </c>
      <c r="C2" s="21" t="s">
        <v>100</v>
      </c>
      <c r="D2" s="21" t="s">
        <v>1</v>
      </c>
      <c r="E2" s="21" t="s">
        <v>2</v>
      </c>
      <c r="F2" s="21" t="s">
        <v>3</v>
      </c>
      <c r="G2" s="21" t="s">
        <v>4</v>
      </c>
      <c r="H2" s="21" t="s">
        <v>5</v>
      </c>
      <c r="I2" s="21" t="s">
        <v>6</v>
      </c>
      <c r="J2" s="22" t="s">
        <v>7</v>
      </c>
      <c r="K2" s="28"/>
      <c r="L2" s="20" t="s">
        <v>11</v>
      </c>
      <c r="M2" s="21" t="s">
        <v>12</v>
      </c>
      <c r="N2" s="21" t="s">
        <v>8</v>
      </c>
      <c r="O2" s="21" t="s">
        <v>9</v>
      </c>
      <c r="P2" s="22" t="s">
        <v>10</v>
      </c>
      <c r="Q2" s="28"/>
      <c r="R2" s="28"/>
      <c r="S2" s="28"/>
      <c r="T2" s="28"/>
      <c r="U2" s="28"/>
    </row>
    <row r="3" spans="1:21">
      <c r="A3" s="19"/>
      <c r="B3" s="4"/>
      <c r="C3" s="4"/>
      <c r="I3" s="69"/>
      <c r="K3" s="10"/>
      <c r="L3" s="20"/>
      <c r="M3" s="21"/>
      <c r="N3" s="21"/>
      <c r="O3" s="21"/>
      <c r="P3" s="22"/>
      <c r="Q3" s="36"/>
      <c r="R3" s="36"/>
      <c r="S3" s="36"/>
      <c r="T3" s="36"/>
      <c r="U3" s="36"/>
    </row>
    <row r="4" spans="1:21">
      <c r="A4" s="104" t="s">
        <v>397</v>
      </c>
      <c r="B4" s="11">
        <v>163</v>
      </c>
      <c r="C4" s="11">
        <v>7.4</v>
      </c>
      <c r="D4" s="69">
        <v>-0.33050000000000002</v>
      </c>
      <c r="E4" s="69">
        <v>36580</v>
      </c>
      <c r="F4" s="69">
        <v>310</v>
      </c>
      <c r="G4" s="69">
        <v>29690</v>
      </c>
      <c r="H4" s="69">
        <v>370</v>
      </c>
      <c r="I4" s="67">
        <v>55800</v>
      </c>
      <c r="J4" s="105">
        <v>700</v>
      </c>
      <c r="K4" s="16"/>
      <c r="L4" s="56">
        <v>1.3340733095929123</v>
      </c>
      <c r="M4" s="57">
        <v>2.6800122800917949E-2</v>
      </c>
      <c r="N4" s="58">
        <v>0.80459459719418691</v>
      </c>
      <c r="O4" s="58">
        <v>6.1159885953775122E-3</v>
      </c>
      <c r="P4" s="59">
        <v>-0.33050000000000002</v>
      </c>
      <c r="Q4" s="60" t="s">
        <v>636</v>
      </c>
      <c r="R4" s="36"/>
      <c r="S4" s="36"/>
      <c r="T4" s="36"/>
      <c r="U4" s="36"/>
    </row>
    <row r="5" spans="1:21">
      <c r="A5" s="104" t="s">
        <v>398</v>
      </c>
      <c r="B5" s="11">
        <v>163</v>
      </c>
      <c r="C5" s="11">
        <v>7.4</v>
      </c>
      <c r="D5" s="69">
        <v>7.8669000000000003E-2</v>
      </c>
      <c r="E5" s="69">
        <v>174000</v>
      </c>
      <c r="F5" s="69">
        <v>1400</v>
      </c>
      <c r="G5" s="69">
        <v>141000</v>
      </c>
      <c r="H5" s="69">
        <v>1100</v>
      </c>
      <c r="I5" s="67">
        <v>61520</v>
      </c>
      <c r="J5" s="105">
        <v>890</v>
      </c>
      <c r="L5" s="56">
        <v>0.31039094824289504</v>
      </c>
      <c r="M5" s="57">
        <v>6.1720207405444759E-3</v>
      </c>
      <c r="N5" s="58">
        <v>0.80330501804397025</v>
      </c>
      <c r="O5" s="58">
        <v>4.5408219547095783E-3</v>
      </c>
      <c r="P5" s="59">
        <v>7.8669000000000003E-2</v>
      </c>
      <c r="Q5" s="60" t="s">
        <v>636</v>
      </c>
      <c r="R5" s="36"/>
      <c r="S5" s="36"/>
      <c r="T5" s="36"/>
      <c r="U5" s="36"/>
    </row>
    <row r="6" spans="1:21">
      <c r="A6" s="104" t="s">
        <v>399</v>
      </c>
      <c r="B6" s="11">
        <v>163</v>
      </c>
      <c r="C6" s="11">
        <v>7.4</v>
      </c>
      <c r="D6" s="69">
        <v>-0.15784000000000001</v>
      </c>
      <c r="E6" s="69">
        <v>83200</v>
      </c>
      <c r="F6" s="69">
        <v>1400</v>
      </c>
      <c r="G6" s="69">
        <v>68000</v>
      </c>
      <c r="H6" s="69">
        <v>1100</v>
      </c>
      <c r="I6" s="67">
        <v>41750</v>
      </c>
      <c r="J6" s="105">
        <v>980</v>
      </c>
      <c r="L6" s="56">
        <v>0.43891249066183635</v>
      </c>
      <c r="M6" s="57">
        <v>9.9048948466329331E-3</v>
      </c>
      <c r="N6" s="58">
        <v>0.81020739340359527</v>
      </c>
      <c r="O6" s="58">
        <v>9.5385755305034976E-3</v>
      </c>
      <c r="P6" s="59">
        <v>-0.15784000000000001</v>
      </c>
      <c r="Q6" s="60" t="s">
        <v>636</v>
      </c>
      <c r="R6" s="36"/>
      <c r="S6" s="36"/>
      <c r="T6" s="36"/>
      <c r="U6" s="36"/>
    </row>
    <row r="7" spans="1:21">
      <c r="A7" s="104" t="s">
        <v>400</v>
      </c>
      <c r="B7" s="11">
        <v>163</v>
      </c>
      <c r="C7" s="11">
        <v>7.4</v>
      </c>
      <c r="D7" s="69">
        <v>0.25291000000000002</v>
      </c>
      <c r="E7" s="69">
        <v>104060</v>
      </c>
      <c r="F7" s="69">
        <v>670</v>
      </c>
      <c r="G7" s="69">
        <v>83500</v>
      </c>
      <c r="H7" s="69">
        <v>520</v>
      </c>
      <c r="I7" s="67">
        <v>77280</v>
      </c>
      <c r="J7" s="105">
        <v>930</v>
      </c>
      <c r="L7" s="56">
        <v>0.64829794313657296</v>
      </c>
      <c r="M7" s="57">
        <v>1.2916006915887585E-2</v>
      </c>
      <c r="N7" s="58">
        <v>0.79545070200640144</v>
      </c>
      <c r="O7" s="58">
        <v>3.593868285640608E-3</v>
      </c>
      <c r="P7" s="59">
        <v>0.25291000000000002</v>
      </c>
      <c r="Q7" s="60" t="s">
        <v>636</v>
      </c>
      <c r="R7" s="36"/>
      <c r="S7" s="36"/>
      <c r="T7" s="36"/>
      <c r="U7" s="36"/>
    </row>
    <row r="8" spans="1:21">
      <c r="A8" s="104" t="s">
        <v>401</v>
      </c>
      <c r="B8" s="11">
        <v>163</v>
      </c>
      <c r="C8" s="11">
        <v>7.4</v>
      </c>
      <c r="D8" s="69">
        <v>0.52686999999999995</v>
      </c>
      <c r="E8" s="69">
        <v>97600</v>
      </c>
      <c r="F8" s="69">
        <v>2000</v>
      </c>
      <c r="G8" s="69">
        <v>79300</v>
      </c>
      <c r="H8" s="69">
        <v>1600</v>
      </c>
      <c r="I8" s="67">
        <v>54320</v>
      </c>
      <c r="J8" s="105">
        <v>970</v>
      </c>
      <c r="L8" s="56">
        <v>0.48326430857286906</v>
      </c>
      <c r="M8" s="57">
        <v>9.71438194594915E-3</v>
      </c>
      <c r="N8" s="58">
        <v>0.80544146756004475</v>
      </c>
      <c r="O8" s="58">
        <v>1.1682827286865994E-2</v>
      </c>
      <c r="P8" s="59">
        <v>0.52686999999999995</v>
      </c>
      <c r="Q8" s="60" t="s">
        <v>636</v>
      </c>
      <c r="R8" s="36"/>
      <c r="S8" s="36"/>
      <c r="T8" s="36"/>
      <c r="U8" s="36"/>
    </row>
    <row r="9" spans="1:21">
      <c r="A9" s="104" t="s">
        <v>402</v>
      </c>
      <c r="B9" s="11">
        <v>163</v>
      </c>
      <c r="C9" s="11">
        <v>7.4</v>
      </c>
      <c r="D9" s="69">
        <v>0.27599000000000001</v>
      </c>
      <c r="E9" s="69">
        <v>141320</v>
      </c>
      <c r="F9" s="69">
        <v>970</v>
      </c>
      <c r="G9" s="69">
        <v>113500</v>
      </c>
      <c r="H9" s="69">
        <v>770</v>
      </c>
      <c r="I9" s="67">
        <v>110000</v>
      </c>
      <c r="J9" s="105">
        <v>1300</v>
      </c>
      <c r="L9" s="56">
        <v>0.68163030390423329</v>
      </c>
      <c r="M9" s="57">
        <v>1.3256125716443067E-2</v>
      </c>
      <c r="N9" s="58">
        <v>0.7961645719964735</v>
      </c>
      <c r="O9" s="58">
        <v>3.8754624654889895E-3</v>
      </c>
      <c r="P9" s="59">
        <v>0.27599000000000001</v>
      </c>
      <c r="Q9" s="60" t="s">
        <v>636</v>
      </c>
      <c r="R9" s="36"/>
      <c r="S9" s="36"/>
      <c r="T9" s="36"/>
      <c r="U9" s="36"/>
    </row>
    <row r="10" spans="1:21">
      <c r="A10" s="104" t="s">
        <v>403</v>
      </c>
      <c r="B10" s="11">
        <v>163</v>
      </c>
      <c r="C10" s="11">
        <v>7.4</v>
      </c>
      <c r="D10" s="69">
        <v>-0.1013</v>
      </c>
      <c r="E10" s="69">
        <v>120000</v>
      </c>
      <c r="F10" s="69">
        <v>4400</v>
      </c>
      <c r="G10" s="69">
        <v>97700</v>
      </c>
      <c r="H10" s="69">
        <v>3500</v>
      </c>
      <c r="I10" s="67">
        <v>55600</v>
      </c>
      <c r="J10" s="105">
        <v>1800</v>
      </c>
      <c r="L10" s="56">
        <v>0.40777908704716842</v>
      </c>
      <c r="M10" s="57">
        <v>1.1205860227336271E-2</v>
      </c>
      <c r="N10" s="58">
        <v>0.807093655185809</v>
      </c>
      <c r="O10" s="58">
        <v>2.086793464561016E-2</v>
      </c>
      <c r="P10" s="59">
        <v>-0.1013</v>
      </c>
      <c r="Q10" s="60" t="s">
        <v>636</v>
      </c>
      <c r="R10" s="36"/>
      <c r="S10" s="36"/>
      <c r="T10" s="36"/>
      <c r="U10" s="36"/>
    </row>
    <row r="11" spans="1:21">
      <c r="A11" s="104" t="s">
        <v>404</v>
      </c>
      <c r="B11" s="11">
        <v>163</v>
      </c>
      <c r="C11" s="11">
        <v>7.4</v>
      </c>
      <c r="D11" s="69">
        <v>0.13075000000000001</v>
      </c>
      <c r="E11" s="69">
        <v>59670</v>
      </c>
      <c r="F11" s="69">
        <v>440</v>
      </c>
      <c r="G11" s="69">
        <v>47750</v>
      </c>
      <c r="H11" s="69">
        <v>370</v>
      </c>
      <c r="I11" s="67">
        <v>46800</v>
      </c>
      <c r="J11" s="105">
        <v>670</v>
      </c>
      <c r="L11" s="56">
        <v>0.68112978536497204</v>
      </c>
      <c r="M11" s="57">
        <v>1.3562962422936822E-2</v>
      </c>
      <c r="N11" s="58">
        <v>0.79328264585460306</v>
      </c>
      <c r="O11" s="58">
        <v>4.2798800983799542E-3</v>
      </c>
      <c r="P11" s="59">
        <v>0.13075000000000001</v>
      </c>
      <c r="Q11" s="60" t="s">
        <v>636</v>
      </c>
      <c r="R11" s="36"/>
      <c r="S11" s="36"/>
      <c r="T11" s="36"/>
      <c r="U11" s="36"/>
    </row>
    <row r="12" spans="1:21">
      <c r="A12" s="104" t="s">
        <v>405</v>
      </c>
      <c r="B12" s="11">
        <v>163</v>
      </c>
      <c r="C12" s="11">
        <v>7.4</v>
      </c>
      <c r="D12" s="69">
        <v>0.18140000000000001</v>
      </c>
      <c r="E12" s="69">
        <v>117000</v>
      </c>
      <c r="F12" s="69">
        <v>2100</v>
      </c>
      <c r="G12" s="69">
        <v>95700</v>
      </c>
      <c r="H12" s="69">
        <v>1700</v>
      </c>
      <c r="I12" s="67">
        <v>48590</v>
      </c>
      <c r="J12" s="105">
        <v>650</v>
      </c>
      <c r="L12" s="56">
        <v>0.35951590231155534</v>
      </c>
      <c r="M12" s="57">
        <v>7.7717793696268165E-3</v>
      </c>
      <c r="N12" s="58">
        <v>0.81084285018273528</v>
      </c>
      <c r="O12" s="58">
        <v>1.032780251118714E-2</v>
      </c>
      <c r="P12" s="59">
        <v>0.18140000000000001</v>
      </c>
      <c r="Q12" s="60" t="s">
        <v>636</v>
      </c>
      <c r="R12" s="36"/>
      <c r="S12" s="36"/>
      <c r="T12" s="36"/>
      <c r="U12" s="36"/>
    </row>
    <row r="13" spans="1:21">
      <c r="A13" s="104" t="s">
        <v>406</v>
      </c>
      <c r="B13" s="11">
        <v>163</v>
      </c>
      <c r="C13" s="11">
        <v>7.4</v>
      </c>
      <c r="D13" s="69">
        <v>0.22697000000000001</v>
      </c>
      <c r="E13" s="69">
        <v>55530</v>
      </c>
      <c r="F13" s="69">
        <v>980</v>
      </c>
      <c r="G13" s="69">
        <v>44910</v>
      </c>
      <c r="H13" s="69">
        <v>820</v>
      </c>
      <c r="I13" s="67">
        <v>75600</v>
      </c>
      <c r="J13" s="105">
        <v>1300</v>
      </c>
      <c r="K13" s="16"/>
      <c r="L13" s="56">
        <v>1.1780579987466682</v>
      </c>
      <c r="M13" s="57">
        <v>2.3062107047367365E-2</v>
      </c>
      <c r="N13" s="58">
        <v>0.80172605373387329</v>
      </c>
      <c r="O13" s="58">
        <v>1.0268584445327827E-2</v>
      </c>
      <c r="P13" s="59">
        <v>0.22697000000000001</v>
      </c>
      <c r="Q13" s="60" t="s">
        <v>636</v>
      </c>
      <c r="R13" s="36"/>
      <c r="S13" s="36"/>
      <c r="T13" s="36"/>
      <c r="U13" s="36"/>
    </row>
    <row r="14" spans="1:21">
      <c r="A14" s="104" t="s">
        <v>407</v>
      </c>
      <c r="B14" s="11">
        <v>163</v>
      </c>
      <c r="C14" s="11">
        <v>7.4</v>
      </c>
      <c r="D14" s="69">
        <v>0.15617</v>
      </c>
      <c r="E14" s="69">
        <v>92400</v>
      </c>
      <c r="F14" s="69">
        <v>1200</v>
      </c>
      <c r="G14" s="69">
        <v>74800</v>
      </c>
      <c r="H14" s="69">
        <v>1000</v>
      </c>
      <c r="I14" s="67">
        <v>50350</v>
      </c>
      <c r="J14" s="105">
        <v>660</v>
      </c>
      <c r="L14" s="56">
        <v>0.47271583604897666</v>
      </c>
      <c r="M14" s="57">
        <v>9.527318246415669E-3</v>
      </c>
      <c r="N14" s="58">
        <v>0.80249113251403725</v>
      </c>
      <c r="O14" s="58">
        <v>7.5441390839553818E-3</v>
      </c>
      <c r="P14" s="59">
        <v>0.15617</v>
      </c>
      <c r="Q14" s="60" t="s">
        <v>636</v>
      </c>
      <c r="R14" s="36"/>
      <c r="S14" s="36"/>
      <c r="T14" s="36"/>
      <c r="U14" s="36"/>
    </row>
    <row r="15" spans="1:21">
      <c r="A15" s="104" t="s">
        <v>408</v>
      </c>
      <c r="B15" s="11">
        <v>163</v>
      </c>
      <c r="C15" s="11">
        <v>7.4</v>
      </c>
      <c r="D15" s="69">
        <v>0.17380999999999999</v>
      </c>
      <c r="E15" s="69">
        <v>73800</v>
      </c>
      <c r="F15" s="69">
        <v>3900</v>
      </c>
      <c r="G15" s="69">
        <v>60100</v>
      </c>
      <c r="H15" s="69">
        <v>3100</v>
      </c>
      <c r="I15" s="67">
        <v>31100</v>
      </c>
      <c r="J15" s="105">
        <v>1300</v>
      </c>
      <c r="L15" s="56">
        <v>0.36997398594189773</v>
      </c>
      <c r="M15" s="57">
        <v>9.0610284120640761E-3</v>
      </c>
      <c r="N15" s="58">
        <v>0.80728842527177302</v>
      </c>
      <c r="O15" s="58">
        <v>3.006869355798315E-2</v>
      </c>
      <c r="P15" s="59">
        <v>0.17380999999999999</v>
      </c>
      <c r="Q15" s="60" t="s">
        <v>636</v>
      </c>
      <c r="R15" s="36"/>
      <c r="S15" s="36"/>
      <c r="T15" s="36"/>
      <c r="U15" s="36"/>
    </row>
    <row r="16" spans="1:21">
      <c r="A16" s="104" t="s">
        <v>409</v>
      </c>
      <c r="B16" s="11">
        <v>163</v>
      </c>
      <c r="C16" s="11">
        <v>7.4</v>
      </c>
      <c r="D16" s="69">
        <v>0.19284999999999999</v>
      </c>
      <c r="E16" s="69">
        <v>149000</v>
      </c>
      <c r="F16" s="69">
        <v>1900</v>
      </c>
      <c r="G16" s="69">
        <v>123000</v>
      </c>
      <c r="H16" s="69">
        <v>1700</v>
      </c>
      <c r="I16" s="67">
        <v>39800</v>
      </c>
      <c r="J16" s="105">
        <v>1400</v>
      </c>
      <c r="L16" s="56">
        <v>0.23073773083157817</v>
      </c>
      <c r="M16" s="57">
        <v>5.8818228725063251E-3</v>
      </c>
      <c r="N16" s="58">
        <v>0.81833185759327209</v>
      </c>
      <c r="O16" s="58">
        <v>7.7618076429409244E-3</v>
      </c>
      <c r="P16" s="59">
        <v>0.19284999999999999</v>
      </c>
      <c r="Q16" s="60" t="s">
        <v>636</v>
      </c>
      <c r="R16" s="36"/>
      <c r="S16" s="36"/>
      <c r="T16" s="36"/>
      <c r="U16" s="36"/>
    </row>
    <row r="17" spans="1:21">
      <c r="A17" s="104" t="s">
        <v>410</v>
      </c>
      <c r="B17" s="11">
        <v>163</v>
      </c>
      <c r="C17" s="11">
        <v>7.4</v>
      </c>
      <c r="D17" s="69">
        <v>-0.16483999999999999</v>
      </c>
      <c r="E17" s="69">
        <v>125000</v>
      </c>
      <c r="F17" s="69">
        <v>3400</v>
      </c>
      <c r="G17" s="69">
        <v>103000</v>
      </c>
      <c r="H17" s="69">
        <v>3200</v>
      </c>
      <c r="I17" s="67">
        <v>47700</v>
      </c>
      <c r="J17" s="105">
        <v>1300</v>
      </c>
      <c r="L17" s="56">
        <v>0.33012254686408388</v>
      </c>
      <c r="M17" s="57">
        <v>7.8179390850993541E-3</v>
      </c>
      <c r="N17" s="58">
        <v>0.81684156217781756</v>
      </c>
      <c r="O17" s="58">
        <v>1.7012448411677844E-2</v>
      </c>
      <c r="P17" s="59">
        <v>-0.16483999999999999</v>
      </c>
      <c r="Q17" s="60" t="s">
        <v>636</v>
      </c>
      <c r="R17" s="36"/>
      <c r="S17" s="36"/>
      <c r="T17" s="36"/>
      <c r="U17" s="36"/>
    </row>
    <row r="18" spans="1:21">
      <c r="A18" s="104" t="s">
        <v>411</v>
      </c>
      <c r="B18" s="11">
        <v>163</v>
      </c>
      <c r="C18" s="11">
        <v>7.4</v>
      </c>
      <c r="D18" s="69">
        <v>0.12439</v>
      </c>
      <c r="E18" s="69">
        <v>168000</v>
      </c>
      <c r="F18" s="69">
        <v>1800</v>
      </c>
      <c r="G18" s="69">
        <v>136000</v>
      </c>
      <c r="H18" s="69">
        <v>1500</v>
      </c>
      <c r="I18" s="67">
        <v>13990</v>
      </c>
      <c r="J18" s="105">
        <v>350</v>
      </c>
      <c r="L18" s="56">
        <v>7.2198093267590288E-2</v>
      </c>
      <c r="M18" s="57">
        <v>1.6612425720758648E-3</v>
      </c>
      <c r="N18" s="58">
        <v>0.80249113251403725</v>
      </c>
      <c r="O18" s="58">
        <v>6.2239147442631907E-3</v>
      </c>
      <c r="P18" s="59">
        <v>0.12439</v>
      </c>
      <c r="Q18" s="60" t="s">
        <v>636</v>
      </c>
      <c r="R18" s="36"/>
      <c r="S18" s="36"/>
      <c r="T18" s="36"/>
      <c r="U18" s="36"/>
    </row>
    <row r="19" spans="1:21">
      <c r="A19" s="104" t="s">
        <v>412</v>
      </c>
      <c r="B19" s="11">
        <v>163</v>
      </c>
      <c r="C19" s="11">
        <v>7.4</v>
      </c>
      <c r="D19" s="69">
        <v>0.21682999999999999</v>
      </c>
      <c r="E19" s="69">
        <v>79520</v>
      </c>
      <c r="F19" s="69">
        <v>790</v>
      </c>
      <c r="G19" s="69">
        <v>64980</v>
      </c>
      <c r="H19" s="69">
        <v>690</v>
      </c>
      <c r="I19" s="67">
        <v>64400</v>
      </c>
      <c r="J19" s="105">
        <v>1100</v>
      </c>
      <c r="L19" s="56">
        <v>0.70273072445065665</v>
      </c>
      <c r="M19" s="57">
        <v>1.4153564566642371E-2</v>
      </c>
      <c r="N19" s="58">
        <v>0.81005396319535217</v>
      </c>
      <c r="O19" s="58">
        <v>5.9412720755668514E-3</v>
      </c>
      <c r="P19" s="59">
        <v>0.21682999999999999</v>
      </c>
      <c r="Q19" s="60" t="s">
        <v>636</v>
      </c>
      <c r="R19" s="36"/>
      <c r="S19" s="36"/>
      <c r="T19" s="36"/>
      <c r="U19" s="36"/>
    </row>
    <row r="20" spans="1:21">
      <c r="A20" s="104" t="s">
        <v>413</v>
      </c>
      <c r="B20" s="11">
        <v>163</v>
      </c>
      <c r="C20" s="11">
        <v>7.4</v>
      </c>
      <c r="D20" s="69">
        <v>0.28664000000000001</v>
      </c>
      <c r="E20" s="69">
        <v>59190</v>
      </c>
      <c r="F20" s="69">
        <v>500</v>
      </c>
      <c r="G20" s="69">
        <v>47950</v>
      </c>
      <c r="H20" s="69">
        <v>370</v>
      </c>
      <c r="I20" s="67">
        <v>49660</v>
      </c>
      <c r="J20" s="105">
        <v>570</v>
      </c>
      <c r="L20" s="56">
        <v>0.73058199247603905</v>
      </c>
      <c r="M20" s="57">
        <v>1.4574488390518234E-2</v>
      </c>
      <c r="N20" s="58">
        <v>0.80306534876222113</v>
      </c>
      <c r="O20" s="58">
        <v>4.6342655647201416E-3</v>
      </c>
      <c r="P20" s="59">
        <v>0.28664000000000001</v>
      </c>
      <c r="Q20" s="60" t="s">
        <v>636</v>
      </c>
      <c r="R20" s="36"/>
      <c r="S20" s="36"/>
      <c r="T20" s="36"/>
      <c r="U20" s="36"/>
    </row>
    <row r="21" spans="1:21">
      <c r="A21" s="104" t="s">
        <v>414</v>
      </c>
      <c r="B21" s="11">
        <v>163</v>
      </c>
      <c r="C21" s="11">
        <v>7.4</v>
      </c>
      <c r="D21" s="69">
        <v>0.63785000000000003</v>
      </c>
      <c r="E21" s="69">
        <v>106000</v>
      </c>
      <c r="F21" s="69">
        <v>4500</v>
      </c>
      <c r="G21" s="69">
        <v>87500</v>
      </c>
      <c r="H21" s="69">
        <v>3800</v>
      </c>
      <c r="I21" s="67">
        <v>13080</v>
      </c>
      <c r="J21" s="105">
        <v>550</v>
      </c>
      <c r="L21" s="56">
        <v>0.10684688215045371</v>
      </c>
      <c r="M21" s="57">
        <v>3.3117463531173218E-3</v>
      </c>
      <c r="N21" s="58">
        <v>0.81830047502471881</v>
      </c>
      <c r="O21" s="58">
        <v>2.5065960229894928E-2</v>
      </c>
      <c r="P21" s="59">
        <v>0.63785000000000003</v>
      </c>
      <c r="Q21" s="60" t="s">
        <v>636</v>
      </c>
      <c r="R21" s="36"/>
      <c r="S21" s="36"/>
      <c r="T21" s="36"/>
      <c r="U21" s="36"/>
    </row>
    <row r="22" spans="1:21">
      <c r="A22" s="104" t="s">
        <v>415</v>
      </c>
      <c r="B22" s="11">
        <v>163</v>
      </c>
      <c r="C22" s="11">
        <v>7.4</v>
      </c>
      <c r="D22" s="69">
        <v>-0.10224999999999999</v>
      </c>
      <c r="E22" s="69">
        <v>218000</v>
      </c>
      <c r="F22" s="69">
        <v>5300</v>
      </c>
      <c r="G22" s="69">
        <v>180000</v>
      </c>
      <c r="H22" s="69">
        <v>4200</v>
      </c>
      <c r="I22" s="67">
        <v>72000</v>
      </c>
      <c r="J22" s="105">
        <v>2600</v>
      </c>
      <c r="L22" s="56">
        <v>0.28286658716873592</v>
      </c>
      <c r="M22" s="57">
        <v>6.1709105564336248E-3</v>
      </c>
      <c r="N22" s="58">
        <v>0.81851497056207789</v>
      </c>
      <c r="O22" s="58">
        <v>1.3911767291143188E-2</v>
      </c>
      <c r="P22" s="59">
        <v>-0.10224999999999999</v>
      </c>
      <c r="Q22" s="60" t="s">
        <v>636</v>
      </c>
      <c r="R22" s="36"/>
      <c r="S22" s="36"/>
      <c r="T22" s="36"/>
      <c r="U22" s="36"/>
    </row>
    <row r="23" spans="1:21">
      <c r="A23" s="104" t="s">
        <v>416</v>
      </c>
      <c r="B23" s="11">
        <v>163</v>
      </c>
      <c r="C23" s="11">
        <v>7.4</v>
      </c>
      <c r="D23" s="69">
        <v>0.19353000000000001</v>
      </c>
      <c r="E23" s="69">
        <v>125000</v>
      </c>
      <c r="F23" s="69">
        <v>2800</v>
      </c>
      <c r="G23" s="69">
        <v>102000</v>
      </c>
      <c r="H23" s="69">
        <v>2600</v>
      </c>
      <c r="I23" s="67">
        <v>43600</v>
      </c>
      <c r="J23" s="105">
        <v>1800</v>
      </c>
      <c r="L23" s="56">
        <v>0.30208801097506915</v>
      </c>
      <c r="M23" s="57">
        <v>7.2296457862575754E-3</v>
      </c>
      <c r="N23" s="58">
        <v>0.80891106157414949</v>
      </c>
      <c r="O23" s="58">
        <v>1.3845034367599091E-2</v>
      </c>
      <c r="P23" s="59">
        <v>0.19353000000000001</v>
      </c>
      <c r="Q23" s="60" t="s">
        <v>636</v>
      </c>
      <c r="R23" s="36"/>
      <c r="S23" s="36"/>
      <c r="T23" s="36"/>
      <c r="U23" s="36"/>
    </row>
    <row r="24" spans="1:21">
      <c r="A24" s="104" t="s">
        <v>417</v>
      </c>
      <c r="B24" s="11">
        <v>163</v>
      </c>
      <c r="C24" s="11">
        <v>7.4</v>
      </c>
      <c r="D24" s="69">
        <v>0.32846999999999998</v>
      </c>
      <c r="E24" s="69">
        <v>116000</v>
      </c>
      <c r="F24" s="69">
        <v>1600</v>
      </c>
      <c r="G24" s="69">
        <v>93100</v>
      </c>
      <c r="H24" s="69">
        <v>1100</v>
      </c>
      <c r="I24" s="67">
        <v>45200</v>
      </c>
      <c r="J24" s="105">
        <v>1400</v>
      </c>
      <c r="L24" s="56">
        <v>0.32500170890264951</v>
      </c>
      <c r="M24" s="57">
        <v>9.5383212259403591E-3</v>
      </c>
      <c r="N24" s="58">
        <v>0.79561379978610247</v>
      </c>
      <c r="O24" s="58">
        <v>7.2881930791606087E-3</v>
      </c>
      <c r="P24" s="59">
        <v>0.32846999999999998</v>
      </c>
      <c r="Q24" s="60" t="s">
        <v>636</v>
      </c>
      <c r="R24" s="36"/>
      <c r="S24" s="36"/>
      <c r="T24" s="36"/>
      <c r="U24" s="36"/>
    </row>
    <row r="25" spans="1:21">
      <c r="A25" s="104" t="s">
        <v>418</v>
      </c>
      <c r="B25" s="11">
        <v>163</v>
      </c>
      <c r="C25" s="11">
        <v>7.4</v>
      </c>
      <c r="D25" s="69">
        <v>0.37472</v>
      </c>
      <c r="E25" s="69">
        <v>108000</v>
      </c>
      <c r="F25" s="69">
        <v>1700</v>
      </c>
      <c r="G25" s="69">
        <v>88000</v>
      </c>
      <c r="H25" s="69">
        <v>1400</v>
      </c>
      <c r="I25" s="67">
        <v>65330</v>
      </c>
      <c r="J25" s="105">
        <v>700</v>
      </c>
      <c r="L25" s="56">
        <v>0.52226607084789978</v>
      </c>
      <c r="M25" s="57">
        <v>1.1255898012619765E-2</v>
      </c>
      <c r="N25" s="58">
        <v>0.80773617259582831</v>
      </c>
      <c r="O25" s="58">
        <v>9.1178295921063388E-3</v>
      </c>
      <c r="P25" s="59">
        <v>0.37472</v>
      </c>
      <c r="Q25" s="60" t="s">
        <v>636</v>
      </c>
      <c r="R25" s="36"/>
      <c r="S25" s="36"/>
      <c r="T25" s="36"/>
      <c r="U25" s="36"/>
    </row>
    <row r="26" spans="1:21">
      <c r="A26" s="104" t="s">
        <v>419</v>
      </c>
      <c r="B26" s="11">
        <v>163</v>
      </c>
      <c r="C26" s="11">
        <v>7.4</v>
      </c>
      <c r="D26" s="69">
        <v>0.17829</v>
      </c>
      <c r="E26" s="69">
        <v>48900</v>
      </c>
      <c r="F26" s="69">
        <v>380</v>
      </c>
      <c r="G26" s="69">
        <v>39860</v>
      </c>
      <c r="H26" s="69">
        <v>310</v>
      </c>
      <c r="I26" s="67">
        <v>54340</v>
      </c>
      <c r="J26" s="105">
        <v>570</v>
      </c>
      <c r="K26" s="16"/>
      <c r="L26" s="56">
        <v>0.9552778165138508</v>
      </c>
      <c r="M26" s="57">
        <v>1.9217609493292206E-2</v>
      </c>
      <c r="N26" s="58">
        <v>0.80805151856393598</v>
      </c>
      <c r="O26" s="58">
        <v>4.4808775527201191E-3</v>
      </c>
      <c r="P26" s="59">
        <v>0.17829</v>
      </c>
      <c r="Q26" s="60" t="s">
        <v>636</v>
      </c>
      <c r="R26" s="36"/>
      <c r="S26" s="36"/>
      <c r="T26" s="36"/>
      <c r="U26" s="36"/>
    </row>
    <row r="27" spans="1:21">
      <c r="A27" s="104" t="s">
        <v>420</v>
      </c>
      <c r="B27" s="11">
        <v>163</v>
      </c>
      <c r="C27" s="11">
        <v>7.4</v>
      </c>
      <c r="D27" s="69">
        <v>0.16667000000000001</v>
      </c>
      <c r="E27" s="69">
        <v>67060</v>
      </c>
      <c r="F27" s="69">
        <v>610</v>
      </c>
      <c r="G27" s="69">
        <v>55490</v>
      </c>
      <c r="H27" s="69">
        <v>610</v>
      </c>
      <c r="I27" s="67">
        <v>52600</v>
      </c>
      <c r="J27" s="105">
        <v>1000</v>
      </c>
      <c r="L27" s="56">
        <v>0.67483680621718667</v>
      </c>
      <c r="M27" s="57">
        <v>1.3948277719958647E-2</v>
      </c>
      <c r="N27" s="58">
        <v>0.82027937387702177</v>
      </c>
      <c r="O27" s="58">
        <v>5.9033426163477938E-3</v>
      </c>
      <c r="P27" s="59">
        <v>0.16667000000000001</v>
      </c>
      <c r="Q27" s="60" t="s">
        <v>636</v>
      </c>
      <c r="R27" s="36"/>
      <c r="S27" s="36"/>
      <c r="T27" s="36"/>
      <c r="U27" s="36"/>
    </row>
    <row r="28" spans="1:21">
      <c r="A28" s="104" t="s">
        <v>421</v>
      </c>
      <c r="B28" s="11">
        <v>163</v>
      </c>
      <c r="C28" s="11">
        <v>7.4</v>
      </c>
      <c r="D28" s="69">
        <v>0.32192999999999999</v>
      </c>
      <c r="E28" s="69">
        <v>89000</v>
      </c>
      <c r="F28" s="69">
        <v>1700</v>
      </c>
      <c r="G28" s="69">
        <v>72400</v>
      </c>
      <c r="H28" s="69">
        <v>1400</v>
      </c>
      <c r="I28" s="67">
        <v>70000</v>
      </c>
      <c r="J28" s="105">
        <v>2200</v>
      </c>
      <c r="L28" s="56">
        <v>0.6716616713051875</v>
      </c>
      <c r="M28" s="57">
        <v>1.3765742663641308E-2</v>
      </c>
      <c r="N28" s="58">
        <v>0.80641607262018655</v>
      </c>
      <c r="O28" s="58">
        <v>1.1055391083053177E-2</v>
      </c>
      <c r="P28" s="59">
        <v>0.32192999999999999</v>
      </c>
      <c r="Q28" s="60" t="s">
        <v>636</v>
      </c>
      <c r="R28" s="36"/>
      <c r="S28" s="36"/>
      <c r="T28" s="36"/>
      <c r="U28" s="36"/>
    </row>
    <row r="29" spans="1:21">
      <c r="A29" s="104" t="s">
        <v>422</v>
      </c>
      <c r="B29" s="11">
        <v>163</v>
      </c>
      <c r="C29" s="11">
        <v>7.4</v>
      </c>
      <c r="D29" s="69">
        <v>0.49386999999999998</v>
      </c>
      <c r="E29" s="69">
        <v>72100</v>
      </c>
      <c r="F29" s="69">
        <v>1400</v>
      </c>
      <c r="G29" s="69">
        <v>58050</v>
      </c>
      <c r="H29" s="69">
        <v>710</v>
      </c>
      <c r="I29" s="69">
        <v>30650</v>
      </c>
      <c r="J29" s="5">
        <v>820</v>
      </c>
      <c r="L29" s="56">
        <v>0.36435816942085603</v>
      </c>
      <c r="M29" s="57">
        <v>8.5842453766347276E-3</v>
      </c>
      <c r="N29" s="58">
        <v>0.79813724001895814</v>
      </c>
      <c r="O29" s="58">
        <v>9.2382659935038129E-3</v>
      </c>
      <c r="P29" s="59">
        <v>0.49386999999999998</v>
      </c>
      <c r="Q29" s="60" t="s">
        <v>636</v>
      </c>
      <c r="R29" s="36"/>
      <c r="S29" s="36"/>
      <c r="T29" s="36"/>
      <c r="U29" s="36"/>
    </row>
    <row r="30" spans="1:21">
      <c r="A30" s="104" t="s">
        <v>423</v>
      </c>
      <c r="B30" s="11">
        <v>163</v>
      </c>
      <c r="C30" s="11">
        <v>7.4</v>
      </c>
      <c r="D30" s="69">
        <v>0.34555999999999998</v>
      </c>
      <c r="E30" s="69">
        <v>40000</v>
      </c>
      <c r="F30" s="69">
        <v>1500</v>
      </c>
      <c r="G30" s="69">
        <v>32800</v>
      </c>
      <c r="H30" s="69">
        <v>1300</v>
      </c>
      <c r="I30" s="67">
        <v>27420</v>
      </c>
      <c r="J30" s="105">
        <v>820</v>
      </c>
      <c r="L30" s="56">
        <v>0.58901292789969151</v>
      </c>
      <c r="M30" s="57">
        <v>1.569217348230692E-2</v>
      </c>
      <c r="N30" s="58">
        <v>0.81287631187598353</v>
      </c>
      <c r="O30" s="58">
        <v>2.2370809663487819E-2</v>
      </c>
      <c r="P30" s="59">
        <v>0.34555999999999998</v>
      </c>
      <c r="Q30" s="60" t="s">
        <v>636</v>
      </c>
      <c r="R30" s="36"/>
      <c r="S30" s="36"/>
      <c r="T30" s="36"/>
      <c r="U30" s="36"/>
    </row>
    <row r="31" spans="1:21">
      <c r="A31" s="104" t="s">
        <v>424</v>
      </c>
      <c r="B31" s="11">
        <v>163</v>
      </c>
      <c r="C31" s="11">
        <v>7.4</v>
      </c>
      <c r="D31" s="69">
        <v>0.44788</v>
      </c>
      <c r="E31" s="69">
        <v>171000</v>
      </c>
      <c r="F31" s="69">
        <v>2200</v>
      </c>
      <c r="G31" s="69">
        <v>140000</v>
      </c>
      <c r="H31" s="69">
        <v>2000</v>
      </c>
      <c r="I31" s="67">
        <v>64000</v>
      </c>
      <c r="J31" s="105">
        <v>2200</v>
      </c>
      <c r="L31" s="56">
        <v>0.31857428008693239</v>
      </c>
      <c r="M31" s="57">
        <v>8.0535135471496485E-3</v>
      </c>
      <c r="N31" s="58">
        <v>0.8116009389718849</v>
      </c>
      <c r="O31" s="58">
        <v>7.869904575159084E-3</v>
      </c>
      <c r="P31" s="59">
        <v>0.44788</v>
      </c>
      <c r="Q31" s="60" t="s">
        <v>636</v>
      </c>
      <c r="R31" s="36"/>
      <c r="S31" s="36"/>
      <c r="T31" s="36"/>
      <c r="U31" s="36"/>
    </row>
    <row r="32" spans="1:21">
      <c r="A32" s="104" t="s">
        <v>425</v>
      </c>
      <c r="B32" s="11">
        <v>163</v>
      </c>
      <c r="C32" s="11">
        <v>7.4</v>
      </c>
      <c r="D32" s="69">
        <v>6.1346999999999999E-2</v>
      </c>
      <c r="E32" s="69">
        <v>4700</v>
      </c>
      <c r="F32" s="69">
        <v>3900</v>
      </c>
      <c r="G32" s="69">
        <v>4200</v>
      </c>
      <c r="H32" s="69">
        <v>3400</v>
      </c>
      <c r="I32" s="67">
        <v>1230</v>
      </c>
      <c r="J32" s="105">
        <v>980</v>
      </c>
      <c r="K32" s="16"/>
      <c r="L32" s="56">
        <v>0.19945004808138475</v>
      </c>
      <c r="M32" s="57">
        <v>5.4443681793161563E-3</v>
      </c>
      <c r="N32" s="58">
        <v>0.88585379083527005</v>
      </c>
      <c r="O32" s="58">
        <v>0.51796567390779125</v>
      </c>
      <c r="P32" s="59">
        <v>6.1346999999999999E-2</v>
      </c>
      <c r="Q32" s="60" t="s">
        <v>636</v>
      </c>
      <c r="R32" s="36"/>
      <c r="S32" s="36"/>
      <c r="T32" s="36"/>
      <c r="U32" s="36"/>
    </row>
    <row r="33" spans="1:21">
      <c r="A33" s="104" t="s">
        <v>426</v>
      </c>
      <c r="B33" s="11">
        <v>163</v>
      </c>
      <c r="C33" s="11">
        <v>7.4</v>
      </c>
      <c r="D33" s="69">
        <v>0.10799</v>
      </c>
      <c r="E33" s="69">
        <v>256000</v>
      </c>
      <c r="F33" s="69">
        <v>3200</v>
      </c>
      <c r="G33" s="69">
        <v>206000</v>
      </c>
      <c r="H33" s="69">
        <v>2000</v>
      </c>
      <c r="I33" s="67">
        <v>65300</v>
      </c>
      <c r="J33" s="105">
        <v>1800</v>
      </c>
      <c r="L33" s="56">
        <v>0.21172683144973406</v>
      </c>
      <c r="M33" s="57">
        <v>4.6095824231508469E-3</v>
      </c>
      <c r="N33" s="58">
        <v>0.79769683806427505</v>
      </c>
      <c r="O33" s="58">
        <v>6.3680936016507145E-3</v>
      </c>
      <c r="P33" s="59">
        <v>0.10799</v>
      </c>
      <c r="Q33" s="60" t="s">
        <v>636</v>
      </c>
      <c r="R33" s="36"/>
      <c r="S33" s="36"/>
      <c r="T33" s="36"/>
      <c r="U33" s="36"/>
    </row>
    <row r="34" spans="1:21">
      <c r="A34" s="104" t="s">
        <v>427</v>
      </c>
      <c r="B34" s="11">
        <v>163</v>
      </c>
      <c r="C34" s="11">
        <v>7.4</v>
      </c>
      <c r="D34" s="69">
        <v>0.10634</v>
      </c>
      <c r="E34" s="69">
        <v>136000</v>
      </c>
      <c r="F34" s="69">
        <v>5400</v>
      </c>
      <c r="G34" s="69">
        <v>110000</v>
      </c>
      <c r="H34" s="69">
        <v>4300</v>
      </c>
      <c r="I34" s="67">
        <v>39200</v>
      </c>
      <c r="J34" s="105">
        <v>530</v>
      </c>
      <c r="L34" s="56">
        <v>0.24547827395457103</v>
      </c>
      <c r="M34" s="57">
        <v>6.7546956420281301E-3</v>
      </c>
      <c r="N34" s="58">
        <v>0.8017969360326237</v>
      </c>
      <c r="O34" s="58">
        <v>2.253359804977919E-2</v>
      </c>
      <c r="P34" s="59">
        <v>0.10634</v>
      </c>
      <c r="Q34" s="60" t="s">
        <v>636</v>
      </c>
      <c r="R34" s="36"/>
      <c r="S34" s="36"/>
      <c r="T34" s="36"/>
      <c r="U34" s="36"/>
    </row>
    <row r="35" spans="1:21">
      <c r="A35" s="104" t="s">
        <v>428</v>
      </c>
      <c r="B35" s="11">
        <v>163</v>
      </c>
      <c r="C35" s="11">
        <v>7.4</v>
      </c>
      <c r="D35" s="69">
        <v>0.25849</v>
      </c>
      <c r="E35" s="69">
        <v>210000</v>
      </c>
      <c r="F35" s="69">
        <v>4800</v>
      </c>
      <c r="G35" s="69">
        <v>173000</v>
      </c>
      <c r="H35" s="69">
        <v>4500</v>
      </c>
      <c r="I35" s="67">
        <v>74500</v>
      </c>
      <c r="J35" s="105">
        <v>2100</v>
      </c>
      <c r="K35" s="16"/>
      <c r="L35" s="56">
        <v>0.3072624410678042</v>
      </c>
      <c r="M35" s="57">
        <v>6.978629474198232E-3</v>
      </c>
      <c r="N35" s="58">
        <v>0.81665274073487315</v>
      </c>
      <c r="O35" s="58">
        <v>1.4263151926987013E-2</v>
      </c>
      <c r="P35" s="59">
        <v>0.25849</v>
      </c>
      <c r="Q35" s="60" t="s">
        <v>636</v>
      </c>
      <c r="R35" s="36"/>
      <c r="S35" s="36"/>
      <c r="T35" s="36"/>
      <c r="U35" s="36"/>
    </row>
    <row r="36" spans="1:21">
      <c r="A36" s="104" t="s">
        <v>429</v>
      </c>
      <c r="B36" s="11">
        <v>163</v>
      </c>
      <c r="C36" s="11">
        <v>7.4</v>
      </c>
      <c r="D36" s="69">
        <v>0.19238</v>
      </c>
      <c r="E36" s="69">
        <v>330000</v>
      </c>
      <c r="F36" s="69">
        <v>1900</v>
      </c>
      <c r="G36" s="69">
        <v>267000</v>
      </c>
      <c r="H36" s="69">
        <v>1600</v>
      </c>
      <c r="I36" s="67">
        <v>64630</v>
      </c>
      <c r="J36" s="105">
        <v>650</v>
      </c>
      <c r="K36" s="16"/>
      <c r="L36" s="56">
        <v>0.16602782952714837</v>
      </c>
      <c r="M36" s="57">
        <v>3.3107865964004577E-3</v>
      </c>
      <c r="N36" s="58">
        <v>0.80206199287098157</v>
      </c>
      <c r="O36" s="58">
        <v>3.3618639331063271E-3</v>
      </c>
      <c r="P36" s="59">
        <v>0.19238</v>
      </c>
      <c r="Q36" s="60" t="s">
        <v>636</v>
      </c>
      <c r="R36" s="36"/>
      <c r="S36" s="36"/>
      <c r="T36" s="36"/>
      <c r="U36" s="36"/>
    </row>
    <row r="37" spans="1:21">
      <c r="A37" s="104" t="s">
        <v>430</v>
      </c>
      <c r="B37" s="11">
        <v>163</v>
      </c>
      <c r="C37" s="11">
        <v>7.4</v>
      </c>
      <c r="D37" s="69">
        <v>0.11088000000000001</v>
      </c>
      <c r="E37" s="69">
        <v>131000</v>
      </c>
      <c r="F37" s="69">
        <v>2100</v>
      </c>
      <c r="G37" s="69">
        <v>106000</v>
      </c>
      <c r="H37" s="69">
        <v>1900</v>
      </c>
      <c r="I37" s="67">
        <v>18010</v>
      </c>
      <c r="J37" s="105">
        <v>550</v>
      </c>
      <c r="L37" s="56">
        <v>0.11786917032631891</v>
      </c>
      <c r="M37" s="57">
        <v>3.064255015614695E-3</v>
      </c>
      <c r="N37" s="58">
        <v>0.80213078624887602</v>
      </c>
      <c r="O37" s="58">
        <v>9.7290107502632592E-3</v>
      </c>
      <c r="P37" s="59">
        <v>0.11088000000000001</v>
      </c>
      <c r="Q37" s="60" t="s">
        <v>636</v>
      </c>
      <c r="R37" s="36"/>
      <c r="S37" s="36"/>
      <c r="T37" s="36"/>
      <c r="U37" s="36"/>
    </row>
    <row r="38" spans="1:21">
      <c r="A38" s="104" t="s">
        <v>431</v>
      </c>
      <c r="B38" s="11">
        <v>163</v>
      </c>
      <c r="C38" s="11">
        <v>7.4</v>
      </c>
      <c r="D38" s="69">
        <v>0.22195999999999999</v>
      </c>
      <c r="E38" s="69">
        <v>164000</v>
      </c>
      <c r="F38" s="69">
        <v>2200</v>
      </c>
      <c r="G38" s="69">
        <v>133000</v>
      </c>
      <c r="H38" s="69">
        <v>1900</v>
      </c>
      <c r="I38" s="67">
        <v>48100</v>
      </c>
      <c r="J38" s="105">
        <v>1100</v>
      </c>
      <c r="L38" s="56">
        <v>0.24832385416591177</v>
      </c>
      <c r="M38" s="57">
        <v>5.4701278387653375E-3</v>
      </c>
      <c r="N38" s="58">
        <v>0.80393032034135803</v>
      </c>
      <c r="O38" s="58">
        <v>7.9462579488943988E-3</v>
      </c>
      <c r="P38" s="59">
        <v>0.22195999999999999</v>
      </c>
      <c r="Q38" s="60" t="s">
        <v>636</v>
      </c>
      <c r="R38" s="36"/>
      <c r="S38" s="36"/>
      <c r="T38" s="36"/>
      <c r="U38" s="36"/>
    </row>
    <row r="39" spans="1:21">
      <c r="A39" s="104"/>
      <c r="B39" s="11"/>
      <c r="C39" s="11"/>
      <c r="I39" s="67"/>
      <c r="J39" s="105"/>
      <c r="L39" s="24"/>
      <c r="M39" s="25"/>
      <c r="N39" s="26"/>
      <c r="O39" s="26"/>
      <c r="P39" s="27"/>
      <c r="Q39" s="36"/>
      <c r="R39" s="36"/>
      <c r="S39" s="36"/>
      <c r="T39" s="36"/>
      <c r="U39" s="36"/>
    </row>
    <row r="40" spans="1:21" ht="17">
      <c r="A40" s="104" t="s">
        <v>432</v>
      </c>
      <c r="B40" s="11">
        <v>163</v>
      </c>
      <c r="C40" s="11">
        <v>7.4</v>
      </c>
      <c r="D40" s="69">
        <v>0.24499000000000001</v>
      </c>
      <c r="E40" s="69">
        <v>110000</v>
      </c>
      <c r="F40" s="69">
        <v>2000</v>
      </c>
      <c r="G40" s="69">
        <v>88800</v>
      </c>
      <c r="H40" s="69">
        <v>1800</v>
      </c>
      <c r="I40" s="67">
        <v>24700</v>
      </c>
      <c r="J40" s="105">
        <v>1000</v>
      </c>
      <c r="L40" s="56">
        <v>0.18740311780207339</v>
      </c>
      <c r="M40" s="57">
        <v>4.9691024077555459E-3</v>
      </c>
      <c r="N40" s="58">
        <v>0.80025960637014792</v>
      </c>
      <c r="O40" s="58">
        <v>1.0990940131538795E-2</v>
      </c>
      <c r="P40" s="59">
        <v>0.24499000000000001</v>
      </c>
      <c r="Q40" s="61" t="s">
        <v>636</v>
      </c>
      <c r="R40" s="36"/>
      <c r="S40" s="36"/>
      <c r="T40" s="36"/>
      <c r="U40" s="36"/>
    </row>
    <row r="41" spans="1:21" ht="17">
      <c r="A41" s="104" t="s">
        <v>433</v>
      </c>
      <c r="B41" s="11">
        <v>163</v>
      </c>
      <c r="C41" s="11">
        <v>7.4</v>
      </c>
      <c r="D41" s="69">
        <v>2.1055000000000001E-2</v>
      </c>
      <c r="E41" s="69">
        <v>51620</v>
      </c>
      <c r="F41" s="69">
        <v>560</v>
      </c>
      <c r="G41" s="69">
        <v>41460</v>
      </c>
      <c r="H41" s="69">
        <v>470</v>
      </c>
      <c r="I41" s="67">
        <v>9570</v>
      </c>
      <c r="J41" s="105">
        <v>290</v>
      </c>
      <c r="L41" s="56">
        <v>0.15772116683346346</v>
      </c>
      <c r="M41" s="57">
        <v>3.8673422146094641E-3</v>
      </c>
      <c r="N41" s="58">
        <v>0.79619952302421726</v>
      </c>
      <c r="O41" s="58">
        <v>6.3012323624851005E-3</v>
      </c>
      <c r="P41" s="59">
        <v>2.1055000000000001E-2</v>
      </c>
      <c r="Q41" s="61" t="s">
        <v>636</v>
      </c>
      <c r="R41" s="36"/>
      <c r="S41" s="36"/>
      <c r="T41" s="36"/>
      <c r="U41" s="36"/>
    </row>
    <row r="42" spans="1:21" ht="17">
      <c r="A42" s="104" t="s">
        <v>434</v>
      </c>
      <c r="B42" s="11">
        <v>163</v>
      </c>
      <c r="C42" s="11">
        <v>7.4</v>
      </c>
      <c r="D42" s="69">
        <v>0.36747000000000002</v>
      </c>
      <c r="E42" s="69">
        <v>73400</v>
      </c>
      <c r="F42" s="69">
        <v>9000</v>
      </c>
      <c r="G42" s="69">
        <v>61900</v>
      </c>
      <c r="H42" s="69">
        <v>7400</v>
      </c>
      <c r="I42" s="67">
        <v>10500</v>
      </c>
      <c r="J42" s="105">
        <v>2400</v>
      </c>
      <c r="L42" s="56">
        <v>0.10752193801029769</v>
      </c>
      <c r="M42" s="57">
        <v>7.7531629880415783E-3</v>
      </c>
      <c r="N42" s="58">
        <v>0.83599793488940288</v>
      </c>
      <c r="O42" s="58">
        <v>7.2209288413857223E-2</v>
      </c>
      <c r="P42" s="59">
        <v>0.36747000000000002</v>
      </c>
      <c r="Q42" s="61" t="s">
        <v>636</v>
      </c>
      <c r="R42" s="36"/>
      <c r="S42" s="36"/>
      <c r="T42" s="36"/>
      <c r="U42" s="36"/>
    </row>
    <row r="43" spans="1:21" ht="17">
      <c r="A43" s="104" t="s">
        <v>435</v>
      </c>
      <c r="B43" s="11">
        <v>163</v>
      </c>
      <c r="C43" s="11">
        <v>7.4</v>
      </c>
      <c r="D43" s="69">
        <v>6.7504000000000002E-3</v>
      </c>
      <c r="E43" s="69">
        <v>67400</v>
      </c>
      <c r="F43" s="69">
        <v>2200</v>
      </c>
      <c r="G43" s="69">
        <v>54200</v>
      </c>
      <c r="H43" s="69">
        <v>1800</v>
      </c>
      <c r="I43" s="67">
        <v>43260</v>
      </c>
      <c r="J43" s="105">
        <v>980</v>
      </c>
      <c r="L43" s="56">
        <v>0.52037328576452524</v>
      </c>
      <c r="M43" s="57">
        <v>1.6455388545550387E-2</v>
      </c>
      <c r="N43" s="58">
        <v>0.79716827284646286</v>
      </c>
      <c r="O43" s="58">
        <v>1.8722975208451988E-2</v>
      </c>
      <c r="P43" s="59">
        <v>6.7504000000000002E-3</v>
      </c>
      <c r="Q43" s="61" t="s">
        <v>636</v>
      </c>
      <c r="R43" s="36"/>
      <c r="S43" s="36"/>
      <c r="T43" s="36"/>
      <c r="U43" s="36"/>
    </row>
    <row r="44" spans="1:21" ht="17">
      <c r="A44" s="104" t="s">
        <v>436</v>
      </c>
      <c r="B44" s="11">
        <v>163</v>
      </c>
      <c r="C44" s="11">
        <v>7.4</v>
      </c>
      <c r="D44" s="69">
        <v>-1.7472999999999999E-2</v>
      </c>
      <c r="E44" s="69">
        <v>101800</v>
      </c>
      <c r="F44" s="69">
        <v>960</v>
      </c>
      <c r="G44" s="69">
        <v>82090</v>
      </c>
      <c r="H44" s="69">
        <v>780</v>
      </c>
      <c r="I44" s="67">
        <v>11020</v>
      </c>
      <c r="J44" s="105">
        <v>470</v>
      </c>
      <c r="L44" s="56">
        <v>9.0698786817937013E-2</v>
      </c>
      <c r="M44" s="57">
        <v>2.3705611723807848E-3</v>
      </c>
      <c r="N44" s="58">
        <v>0.79937965932602773</v>
      </c>
      <c r="O44" s="58">
        <v>5.397561224178042E-3</v>
      </c>
      <c r="P44" s="59">
        <v>-1.7472999999999999E-2</v>
      </c>
      <c r="Q44" s="61" t="s">
        <v>636</v>
      </c>
      <c r="R44" s="36"/>
      <c r="S44" s="36"/>
      <c r="T44" s="36"/>
      <c r="U44" s="36"/>
    </row>
    <row r="45" spans="1:21" ht="17">
      <c r="A45" s="104" t="s">
        <v>437</v>
      </c>
      <c r="B45" s="11">
        <v>163</v>
      </c>
      <c r="C45" s="11">
        <v>7.4</v>
      </c>
      <c r="D45" s="69">
        <v>0.30665999999999999</v>
      </c>
      <c r="E45" s="69">
        <v>25650</v>
      </c>
      <c r="F45" s="69">
        <v>310</v>
      </c>
      <c r="G45" s="69">
        <v>20800</v>
      </c>
      <c r="H45" s="69">
        <v>240</v>
      </c>
      <c r="I45" s="67">
        <v>46990</v>
      </c>
      <c r="J45" s="105">
        <v>780</v>
      </c>
      <c r="L45" s="56">
        <v>1.5490636277737457</v>
      </c>
      <c r="M45" s="57">
        <v>3.2349065100611141E-2</v>
      </c>
      <c r="N45" s="58">
        <v>0.80387140621977171</v>
      </c>
      <c r="O45" s="58">
        <v>6.7749357106198548E-3</v>
      </c>
      <c r="P45" s="59">
        <v>0.30665999999999999</v>
      </c>
      <c r="Q45" s="61" t="s">
        <v>636</v>
      </c>
      <c r="R45" s="36"/>
      <c r="S45" s="36"/>
      <c r="T45" s="36"/>
      <c r="U45" s="36"/>
    </row>
    <row r="46" spans="1:21" ht="17">
      <c r="A46" s="104" t="s">
        <v>438</v>
      </c>
      <c r="B46" s="11">
        <v>163</v>
      </c>
      <c r="C46" s="11">
        <v>7.4</v>
      </c>
      <c r="D46" s="69">
        <v>2.3119000000000001E-2</v>
      </c>
      <c r="E46" s="69">
        <v>48900</v>
      </c>
      <c r="F46" s="69">
        <v>1200</v>
      </c>
      <c r="G46" s="69">
        <v>40200</v>
      </c>
      <c r="H46" s="69">
        <v>1200</v>
      </c>
      <c r="I46" s="67">
        <v>54000</v>
      </c>
      <c r="J46" s="105">
        <v>1400</v>
      </c>
      <c r="L46" s="56">
        <v>0.93862669969966828</v>
      </c>
      <c r="M46" s="57">
        <v>1.8697123359964655E-2</v>
      </c>
      <c r="N46" s="58">
        <v>0.8149440804382897</v>
      </c>
      <c r="O46" s="58">
        <v>1.5883885615573936E-2</v>
      </c>
      <c r="P46" s="59">
        <v>2.3119000000000001E-2</v>
      </c>
      <c r="Q46" s="61" t="s">
        <v>636</v>
      </c>
      <c r="R46" s="36"/>
      <c r="S46" s="36"/>
      <c r="T46" s="36"/>
      <c r="U46" s="36"/>
    </row>
    <row r="47" spans="1:21" ht="17">
      <c r="A47" s="104" t="s">
        <v>439</v>
      </c>
      <c r="B47" s="11">
        <v>163</v>
      </c>
      <c r="C47" s="11">
        <v>7.4</v>
      </c>
      <c r="D47" s="69">
        <v>0.39415</v>
      </c>
      <c r="E47" s="69">
        <v>137000</v>
      </c>
      <c r="F47" s="69">
        <v>1000</v>
      </c>
      <c r="G47" s="69">
        <v>110420</v>
      </c>
      <c r="H47" s="69">
        <v>610</v>
      </c>
      <c r="I47" s="67">
        <v>9500</v>
      </c>
      <c r="J47" s="105">
        <v>290</v>
      </c>
      <c r="L47" s="56">
        <v>5.7197032053541083E-2</v>
      </c>
      <c r="M47" s="57">
        <v>1.4450230133614989E-3</v>
      </c>
      <c r="N47" s="58">
        <v>0.79898346410313426</v>
      </c>
      <c r="O47" s="58">
        <v>3.6890435619436764E-3</v>
      </c>
      <c r="P47" s="59">
        <v>0.39415</v>
      </c>
      <c r="Q47" s="61" t="s">
        <v>636</v>
      </c>
      <c r="R47" s="36"/>
      <c r="S47" s="36"/>
      <c r="T47" s="36"/>
      <c r="U47" s="36"/>
    </row>
    <row r="48" spans="1:21" ht="17">
      <c r="A48" s="104" t="s">
        <v>440</v>
      </c>
      <c r="B48" s="11">
        <v>163</v>
      </c>
      <c r="C48" s="11">
        <v>7.4</v>
      </c>
      <c r="D48" s="69">
        <v>0.25208999999999998</v>
      </c>
      <c r="E48" s="69">
        <v>67690</v>
      </c>
      <c r="F48" s="69">
        <v>810</v>
      </c>
      <c r="G48" s="69">
        <v>54790</v>
      </c>
      <c r="H48" s="69">
        <v>610</v>
      </c>
      <c r="I48" s="67">
        <v>19420</v>
      </c>
      <c r="J48" s="105">
        <v>450</v>
      </c>
      <c r="L48" s="56">
        <v>0.23985422200173967</v>
      </c>
      <c r="M48" s="57">
        <v>5.0947869765306389E-3</v>
      </c>
      <c r="N48" s="58">
        <v>0.80239349991685815</v>
      </c>
      <c r="O48" s="58">
        <v>6.6148641000566008E-3</v>
      </c>
      <c r="P48" s="59">
        <v>0.25208999999999998</v>
      </c>
      <c r="Q48" s="61" t="s">
        <v>636</v>
      </c>
      <c r="R48" s="36"/>
      <c r="S48" s="36"/>
      <c r="T48" s="36"/>
      <c r="U48" s="36"/>
    </row>
    <row r="49" spans="1:21" ht="17">
      <c r="A49" s="104" t="s">
        <v>441</v>
      </c>
      <c r="B49" s="11">
        <v>163</v>
      </c>
      <c r="C49" s="11">
        <v>7.4</v>
      </c>
      <c r="D49" s="69">
        <v>-0.15606</v>
      </c>
      <c r="E49" s="69">
        <v>164000</v>
      </c>
      <c r="F49" s="69">
        <v>2900</v>
      </c>
      <c r="G49" s="69">
        <v>132000</v>
      </c>
      <c r="H49" s="69">
        <v>2300</v>
      </c>
      <c r="I49" s="67">
        <v>4890</v>
      </c>
      <c r="J49" s="105">
        <v>150</v>
      </c>
      <c r="L49" s="56">
        <v>2.5486253514459323E-2</v>
      </c>
      <c r="M49" s="57">
        <v>6.6612492989688251E-4</v>
      </c>
      <c r="N49" s="58">
        <v>0.7978857314666109</v>
      </c>
      <c r="O49" s="58">
        <v>9.9906257851194048E-3</v>
      </c>
      <c r="P49" s="59">
        <v>-0.15606</v>
      </c>
      <c r="Q49" s="61" t="s">
        <v>636</v>
      </c>
      <c r="R49" s="36"/>
      <c r="S49" s="36"/>
      <c r="T49" s="36"/>
      <c r="U49" s="36"/>
    </row>
    <row r="50" spans="1:21" ht="17">
      <c r="A50" s="104" t="s">
        <v>442</v>
      </c>
      <c r="B50" s="11">
        <v>163</v>
      </c>
      <c r="C50" s="11">
        <v>7.4</v>
      </c>
      <c r="D50" s="69">
        <v>0.41953000000000001</v>
      </c>
      <c r="E50" s="69">
        <v>34400</v>
      </c>
      <c r="F50" s="69">
        <v>1500</v>
      </c>
      <c r="G50" s="69">
        <v>27390</v>
      </c>
      <c r="H50" s="69">
        <v>900</v>
      </c>
      <c r="I50" s="67">
        <v>9520</v>
      </c>
      <c r="J50" s="105">
        <v>430</v>
      </c>
      <c r="L50" s="56">
        <v>0.22469099589731364</v>
      </c>
      <c r="M50" s="57">
        <v>9.4096616821914888E-3</v>
      </c>
      <c r="N50" s="58">
        <v>0.78930382098281304</v>
      </c>
      <c r="O50" s="58">
        <v>2.1736467789773898E-2</v>
      </c>
      <c r="P50" s="59">
        <v>0.41953000000000001</v>
      </c>
      <c r="Q50" s="61" t="s">
        <v>636</v>
      </c>
      <c r="R50" s="36"/>
      <c r="S50" s="36"/>
      <c r="T50" s="36"/>
      <c r="U50" s="36"/>
    </row>
    <row r="51" spans="1:21" ht="17">
      <c r="A51" s="104" t="s">
        <v>443</v>
      </c>
      <c r="B51" s="11">
        <v>163</v>
      </c>
      <c r="C51" s="11">
        <v>7.4</v>
      </c>
      <c r="D51" s="69">
        <v>0.46178999999999998</v>
      </c>
      <c r="E51" s="69">
        <v>24500</v>
      </c>
      <c r="F51" s="69">
        <v>760</v>
      </c>
      <c r="G51" s="69">
        <v>19280</v>
      </c>
      <c r="H51" s="69">
        <v>320</v>
      </c>
      <c r="I51" s="67">
        <v>23610</v>
      </c>
      <c r="J51" s="105">
        <v>370</v>
      </c>
      <c r="L51" s="56">
        <v>0.82076415011030757</v>
      </c>
      <c r="M51" s="57">
        <v>1.9802602314876089E-2</v>
      </c>
      <c r="N51" s="58">
        <v>0.7801023042791918</v>
      </c>
      <c r="O51" s="58">
        <v>1.3842871957579711E-2</v>
      </c>
      <c r="P51" s="59">
        <v>0.46178999999999998</v>
      </c>
      <c r="Q51" s="61" t="s">
        <v>636</v>
      </c>
      <c r="R51" s="36"/>
      <c r="S51" s="36"/>
      <c r="T51" s="36"/>
      <c r="U51" s="36"/>
    </row>
    <row r="52" spans="1:21" ht="17">
      <c r="A52" s="104" t="s">
        <v>444</v>
      </c>
      <c r="B52" s="11">
        <v>163</v>
      </c>
      <c r="C52" s="11">
        <v>7.4</v>
      </c>
      <c r="D52" s="69">
        <v>0.31379000000000001</v>
      </c>
      <c r="E52" s="69">
        <v>82200</v>
      </c>
      <c r="F52" s="69">
        <v>1700</v>
      </c>
      <c r="G52" s="69">
        <v>67200</v>
      </c>
      <c r="H52" s="69">
        <v>1300</v>
      </c>
      <c r="I52" s="67">
        <v>29120</v>
      </c>
      <c r="J52" s="105">
        <v>750</v>
      </c>
      <c r="L52" s="56">
        <v>0.30188505930601223</v>
      </c>
      <c r="M52" s="57">
        <v>6.3821424668656672E-3</v>
      </c>
      <c r="N52" s="58">
        <v>0.81041612008287489</v>
      </c>
      <c r="O52" s="58">
        <v>1.1575557303489092E-2</v>
      </c>
      <c r="P52" s="59">
        <v>0.31379000000000001</v>
      </c>
      <c r="Q52" s="61" t="s">
        <v>636</v>
      </c>
    </row>
    <row r="53" spans="1:21" ht="17">
      <c r="A53" s="104" t="s">
        <v>445</v>
      </c>
      <c r="B53" s="11">
        <v>163</v>
      </c>
      <c r="C53" s="11">
        <v>7.4</v>
      </c>
      <c r="D53" s="69">
        <v>0.15051</v>
      </c>
      <c r="E53" s="69">
        <v>40100</v>
      </c>
      <c r="F53" s="69">
        <v>2500</v>
      </c>
      <c r="G53" s="69">
        <v>31300</v>
      </c>
      <c r="H53" s="69">
        <v>1900</v>
      </c>
      <c r="I53" s="67">
        <v>25940</v>
      </c>
      <c r="J53" s="105">
        <v>910</v>
      </c>
      <c r="L53" s="56">
        <v>0.54430837565923362</v>
      </c>
      <c r="M53" s="57">
        <v>2.0414727297367177E-2</v>
      </c>
      <c r="N53" s="58">
        <v>0.77376767111849298</v>
      </c>
      <c r="O53" s="58">
        <v>3.3959765660729155E-2</v>
      </c>
      <c r="P53" s="59">
        <v>0.15051</v>
      </c>
      <c r="Q53" s="61" t="s">
        <v>636</v>
      </c>
    </row>
    <row r="54" spans="1:21" ht="17">
      <c r="A54" s="104" t="s">
        <v>446</v>
      </c>
      <c r="B54" s="11">
        <v>163</v>
      </c>
      <c r="C54" s="11">
        <v>7.4</v>
      </c>
      <c r="D54" s="69">
        <v>0.38017000000000001</v>
      </c>
      <c r="E54" s="69">
        <v>74000</v>
      </c>
      <c r="F54" s="69">
        <v>4100</v>
      </c>
      <c r="G54" s="69">
        <v>58400</v>
      </c>
      <c r="H54" s="69">
        <v>3100</v>
      </c>
      <c r="I54" s="67">
        <v>43200</v>
      </c>
      <c r="J54" s="105">
        <v>2400</v>
      </c>
      <c r="L54" s="56">
        <v>0.48892626549203505</v>
      </c>
      <c r="M54" s="57">
        <v>1.6020482606405123E-2</v>
      </c>
      <c r="N54" s="58">
        <v>0.78233316765915362</v>
      </c>
      <c r="O54" s="58">
        <v>3.027720501386133E-2</v>
      </c>
      <c r="P54" s="59">
        <v>0.38017000000000001</v>
      </c>
      <c r="Q54" s="61" t="s">
        <v>636</v>
      </c>
    </row>
    <row r="55" spans="1:21" ht="17">
      <c r="A55" s="104" t="s">
        <v>447</v>
      </c>
      <c r="B55" s="11">
        <v>163</v>
      </c>
      <c r="C55" s="11">
        <v>7.4</v>
      </c>
      <c r="D55" s="69">
        <v>0.41883999999999999</v>
      </c>
      <c r="E55" s="69">
        <v>94900</v>
      </c>
      <c r="F55" s="69">
        <v>3700</v>
      </c>
      <c r="G55" s="69">
        <v>77500</v>
      </c>
      <c r="H55" s="69">
        <v>2900</v>
      </c>
      <c r="I55" s="67">
        <v>25600</v>
      </c>
      <c r="J55" s="105">
        <v>1000</v>
      </c>
      <c r="L55" s="56">
        <v>0.22315359299810486</v>
      </c>
      <c r="M55" s="57">
        <v>6.3418678263275786E-3</v>
      </c>
      <c r="N55" s="58">
        <v>0.80955452684968421</v>
      </c>
      <c r="O55" s="58">
        <v>2.2065792839982345E-2</v>
      </c>
      <c r="P55" s="59">
        <v>0.41883999999999999</v>
      </c>
      <c r="Q55" s="61" t="s">
        <v>636</v>
      </c>
    </row>
    <row r="56" spans="1:21" ht="17">
      <c r="A56" s="104" t="s">
        <v>448</v>
      </c>
      <c r="B56" s="11">
        <v>163</v>
      </c>
      <c r="C56" s="11">
        <v>7.4</v>
      </c>
      <c r="D56" s="69">
        <v>-0.18504999999999999</v>
      </c>
      <c r="E56" s="69">
        <v>276000</v>
      </c>
      <c r="F56" s="69">
        <v>3700</v>
      </c>
      <c r="G56" s="69">
        <v>222000</v>
      </c>
      <c r="H56" s="69">
        <v>2800</v>
      </c>
      <c r="I56" s="67">
        <v>8340</v>
      </c>
      <c r="J56" s="105">
        <v>690</v>
      </c>
      <c r="L56" s="56">
        <v>2.3290271657211904E-2</v>
      </c>
      <c r="M56" s="57">
        <v>9.5001254557341508E-4</v>
      </c>
      <c r="N56" s="58">
        <v>0.79736011504271986</v>
      </c>
      <c r="O56" s="58">
        <v>7.4025502266552422E-3</v>
      </c>
      <c r="P56" s="59">
        <v>-0.18504999999999999</v>
      </c>
      <c r="Q56" s="61" t="s">
        <v>636</v>
      </c>
    </row>
    <row r="57" spans="1:21" ht="17">
      <c r="A57" s="104" t="s">
        <v>449</v>
      </c>
      <c r="B57" s="11">
        <v>163</v>
      </c>
      <c r="C57" s="11">
        <v>7.4</v>
      </c>
      <c r="D57" s="69">
        <v>0.18384</v>
      </c>
      <c r="E57" s="69">
        <v>97700</v>
      </c>
      <c r="F57" s="69">
        <v>2000</v>
      </c>
      <c r="G57" s="69">
        <v>79600</v>
      </c>
      <c r="H57" s="69">
        <v>1500</v>
      </c>
      <c r="I57" s="67">
        <v>15140</v>
      </c>
      <c r="J57" s="105">
        <v>390</v>
      </c>
      <c r="L57" s="56">
        <v>0.12892207409791273</v>
      </c>
      <c r="M57" s="57">
        <v>2.8970514604750768E-3</v>
      </c>
      <c r="N57" s="58">
        <v>0.80766101337254781</v>
      </c>
      <c r="O57" s="58">
        <v>1.1334535719720169E-2</v>
      </c>
      <c r="P57" s="59">
        <v>0.18384</v>
      </c>
      <c r="Q57" s="61" t="s">
        <v>636</v>
      </c>
    </row>
    <row r="58" spans="1:21" ht="17">
      <c r="A58" s="104" t="s">
        <v>450</v>
      </c>
      <c r="B58" s="11">
        <v>163</v>
      </c>
      <c r="C58" s="11">
        <v>7.4</v>
      </c>
      <c r="D58" s="69">
        <v>0.37757000000000002</v>
      </c>
      <c r="E58" s="69">
        <v>56300</v>
      </c>
      <c r="F58" s="69">
        <v>1700</v>
      </c>
      <c r="G58" s="69">
        <v>46100</v>
      </c>
      <c r="H58" s="69">
        <v>1400</v>
      </c>
      <c r="I58" s="67">
        <v>21450</v>
      </c>
      <c r="J58" s="105">
        <v>630</v>
      </c>
      <c r="L58" s="56">
        <v>0.3125079924515804</v>
      </c>
      <c r="M58" s="57">
        <v>7.3618643978573565E-3</v>
      </c>
      <c r="N58" s="58">
        <v>0.81171420477153844</v>
      </c>
      <c r="O58" s="58">
        <v>1.7533350327460458E-2</v>
      </c>
      <c r="P58" s="59">
        <v>0.37757000000000002</v>
      </c>
      <c r="Q58" s="61" t="s">
        <v>636</v>
      </c>
    </row>
    <row r="59" spans="1:21" ht="17">
      <c r="A59" s="104" t="s">
        <v>451</v>
      </c>
      <c r="B59" s="11">
        <v>163</v>
      </c>
      <c r="C59" s="11">
        <v>7.4</v>
      </c>
      <c r="D59" s="69">
        <v>0.39300000000000002</v>
      </c>
      <c r="E59" s="69">
        <v>29860</v>
      </c>
      <c r="F59" s="69">
        <v>570</v>
      </c>
      <c r="G59" s="69">
        <v>24600</v>
      </c>
      <c r="H59" s="69">
        <v>440</v>
      </c>
      <c r="I59" s="67">
        <v>22770</v>
      </c>
      <c r="J59" s="105">
        <v>440</v>
      </c>
      <c r="L59" s="56">
        <v>0.62848695302077862</v>
      </c>
      <c r="M59" s="57">
        <v>1.4285650062730327E-2</v>
      </c>
      <c r="N59" s="58">
        <v>0.81668752030406933</v>
      </c>
      <c r="O59" s="58">
        <v>1.0775595067148537E-2</v>
      </c>
      <c r="P59" s="59">
        <v>0.39300000000000002</v>
      </c>
      <c r="Q59" s="61" t="s">
        <v>636</v>
      </c>
    </row>
    <row r="60" spans="1:21" ht="17">
      <c r="A60" s="104" t="s">
        <v>452</v>
      </c>
      <c r="B60" s="11">
        <v>163</v>
      </c>
      <c r="C60" s="11">
        <v>7.4</v>
      </c>
      <c r="D60" s="69">
        <v>0.53539999999999999</v>
      </c>
      <c r="E60" s="69">
        <v>24700</v>
      </c>
      <c r="F60" s="69">
        <v>1000</v>
      </c>
      <c r="G60" s="69">
        <v>20140</v>
      </c>
      <c r="H60" s="69">
        <v>710</v>
      </c>
      <c r="I60" s="67">
        <v>30950</v>
      </c>
      <c r="J60" s="105">
        <v>480</v>
      </c>
      <c r="L60" s="56">
        <v>1.0429224877712853</v>
      </c>
      <c r="M60" s="57">
        <v>2.8156513959889683E-2</v>
      </c>
      <c r="N60" s="58">
        <v>0.80830102306617502</v>
      </c>
      <c r="O60" s="58">
        <v>2.1886252404360214E-2</v>
      </c>
      <c r="P60" s="59">
        <v>0.53539999999999999</v>
      </c>
      <c r="Q60" s="61" t="s">
        <v>636</v>
      </c>
    </row>
    <row r="61" spans="1:21" ht="17">
      <c r="A61" s="104" t="s">
        <v>453</v>
      </c>
      <c r="B61" s="11">
        <v>163</v>
      </c>
      <c r="C61" s="11">
        <v>7.4</v>
      </c>
      <c r="D61" s="69">
        <v>0.28671000000000002</v>
      </c>
      <c r="E61" s="69">
        <v>34920</v>
      </c>
      <c r="F61" s="69">
        <v>560</v>
      </c>
      <c r="G61" s="69">
        <v>28530</v>
      </c>
      <c r="H61" s="69">
        <v>390</v>
      </c>
      <c r="I61" s="67">
        <v>32500</v>
      </c>
      <c r="J61" s="105">
        <v>1200</v>
      </c>
      <c r="L61" s="56">
        <v>0.75689772923981691</v>
      </c>
      <c r="M61" s="57">
        <v>2.1787328211456503E-2</v>
      </c>
      <c r="N61" s="58">
        <v>0.80991259386688075</v>
      </c>
      <c r="O61" s="58">
        <v>8.6081092045255242E-3</v>
      </c>
      <c r="P61" s="59">
        <v>0.28671000000000002</v>
      </c>
      <c r="Q61" s="61" t="s">
        <v>636</v>
      </c>
    </row>
    <row r="62" spans="1:21" ht="17">
      <c r="A62" s="104" t="s">
        <v>454</v>
      </c>
      <c r="B62" s="11">
        <v>163</v>
      </c>
      <c r="C62" s="11">
        <v>7.4</v>
      </c>
      <c r="D62" s="69">
        <v>0.37909999999999999</v>
      </c>
      <c r="E62" s="69">
        <v>52600</v>
      </c>
      <c r="F62" s="69">
        <v>2300</v>
      </c>
      <c r="G62" s="69">
        <v>42600</v>
      </c>
      <c r="H62" s="69">
        <v>1800</v>
      </c>
      <c r="I62" s="67">
        <v>50500</v>
      </c>
      <c r="J62" s="105">
        <v>1600</v>
      </c>
      <c r="L62" s="56">
        <v>0.81877903649190453</v>
      </c>
      <c r="M62" s="57">
        <v>1.7746253385154599E-2</v>
      </c>
      <c r="N62" s="58">
        <v>0.80285010864130812</v>
      </c>
      <c r="O62" s="58">
        <v>2.4622875747765258E-2</v>
      </c>
      <c r="P62" s="59">
        <v>0.37909999999999999</v>
      </c>
      <c r="Q62" s="61" t="s">
        <v>636</v>
      </c>
    </row>
    <row r="63" spans="1:21" ht="17">
      <c r="A63" s="104" t="s">
        <v>455</v>
      </c>
      <c r="B63" s="11">
        <v>163</v>
      </c>
      <c r="C63" s="11">
        <v>7.4</v>
      </c>
      <c r="D63" s="69">
        <v>0.32797999999999999</v>
      </c>
      <c r="E63" s="69">
        <v>62870</v>
      </c>
      <c r="F63" s="69">
        <v>670</v>
      </c>
      <c r="G63" s="69">
        <v>50560</v>
      </c>
      <c r="H63" s="69">
        <v>640</v>
      </c>
      <c r="I63" s="67">
        <v>56400</v>
      </c>
      <c r="J63" s="105">
        <v>980</v>
      </c>
      <c r="L63" s="56">
        <v>0.74344461143001883</v>
      </c>
      <c r="M63" s="57">
        <v>1.482324832232379E-2</v>
      </c>
      <c r="N63" s="58">
        <v>0.79721272173027824</v>
      </c>
      <c r="O63" s="58">
        <v>6.6535085105281708E-3</v>
      </c>
      <c r="P63" s="59">
        <v>0.32797999999999999</v>
      </c>
      <c r="Q63" s="61" t="s">
        <v>636</v>
      </c>
    </row>
    <row r="64" spans="1:21" ht="17">
      <c r="A64" s="104" t="s">
        <v>456</v>
      </c>
      <c r="B64" s="11">
        <v>163</v>
      </c>
      <c r="C64" s="11">
        <v>7.4</v>
      </c>
      <c r="D64" s="69">
        <v>0.19167000000000001</v>
      </c>
      <c r="E64" s="69">
        <v>24500</v>
      </c>
      <c r="F64" s="69">
        <v>1600</v>
      </c>
      <c r="G64" s="69">
        <v>20400</v>
      </c>
      <c r="H64" s="69">
        <v>1300</v>
      </c>
      <c r="I64" s="67">
        <v>13720</v>
      </c>
      <c r="J64" s="105">
        <v>510</v>
      </c>
      <c r="L64" s="56">
        <v>0.45679991022350619</v>
      </c>
      <c r="M64" s="57">
        <v>1.3212830139932352E-2</v>
      </c>
      <c r="N64" s="58">
        <v>0.82541945058586685</v>
      </c>
      <c r="O64" s="58">
        <v>3.7988119693861747E-2</v>
      </c>
      <c r="P64" s="59">
        <v>0.19167000000000001</v>
      </c>
      <c r="Q64" s="61" t="s">
        <v>636</v>
      </c>
    </row>
    <row r="65" spans="1:17" ht="17">
      <c r="A65" s="104" t="s">
        <v>457</v>
      </c>
      <c r="B65" s="11">
        <v>163</v>
      </c>
      <c r="C65" s="11">
        <v>7.4</v>
      </c>
      <c r="D65" s="69">
        <v>0.34262999999999999</v>
      </c>
      <c r="E65" s="69">
        <v>22300</v>
      </c>
      <c r="F65" s="69">
        <v>1300</v>
      </c>
      <c r="G65" s="69">
        <v>18400</v>
      </c>
      <c r="H65" s="69">
        <v>1100</v>
      </c>
      <c r="I65" s="67">
        <v>39150</v>
      </c>
      <c r="J65" s="105">
        <v>780</v>
      </c>
      <c r="L65" s="56">
        <v>1.4582653704957294</v>
      </c>
      <c r="M65" s="57">
        <v>4.5133962549109258E-2</v>
      </c>
      <c r="N65" s="58">
        <v>0.81794400845007653</v>
      </c>
      <c r="O65" s="58">
        <v>3.4448750990488962E-2</v>
      </c>
      <c r="P65" s="59">
        <v>0.34262999999999999</v>
      </c>
      <c r="Q65" s="61" t="s">
        <v>636</v>
      </c>
    </row>
    <row r="66" spans="1:17" ht="17">
      <c r="A66" s="104" t="s">
        <v>458</v>
      </c>
      <c r="B66" s="11">
        <v>163</v>
      </c>
      <c r="C66" s="11">
        <v>7.4</v>
      </c>
      <c r="D66" s="69">
        <v>0.44933000000000001</v>
      </c>
      <c r="E66" s="69">
        <v>66600</v>
      </c>
      <c r="F66" s="69">
        <v>2300</v>
      </c>
      <c r="G66" s="69">
        <v>54800</v>
      </c>
      <c r="H66" s="69">
        <v>2000</v>
      </c>
      <c r="I66" s="67">
        <v>36000</v>
      </c>
      <c r="J66" s="105">
        <v>1100</v>
      </c>
      <c r="L66" s="56">
        <v>0.44074607324271392</v>
      </c>
      <c r="M66" s="57">
        <v>1.0071751836344067E-2</v>
      </c>
      <c r="N66" s="58">
        <v>0.81567461163853916</v>
      </c>
      <c r="O66" s="58">
        <v>2.0671602348210492E-2</v>
      </c>
      <c r="P66" s="59">
        <v>0.44933000000000001</v>
      </c>
      <c r="Q66" s="61" t="s">
        <v>636</v>
      </c>
    </row>
    <row r="67" spans="1:17" ht="17">
      <c r="A67" s="104" t="s">
        <v>459</v>
      </c>
      <c r="B67" s="11">
        <v>163</v>
      </c>
      <c r="C67" s="11">
        <v>7.4</v>
      </c>
      <c r="D67" s="69">
        <v>0.63358000000000003</v>
      </c>
      <c r="E67" s="69">
        <v>211000</v>
      </c>
      <c r="F67" s="69">
        <v>5000</v>
      </c>
      <c r="G67" s="69">
        <v>168000</v>
      </c>
      <c r="H67" s="69">
        <v>3400</v>
      </c>
      <c r="I67" s="67">
        <v>14100</v>
      </c>
      <c r="J67" s="105">
        <v>1400</v>
      </c>
      <c r="L67" s="56">
        <v>5.309829178027789E-2</v>
      </c>
      <c r="M67" s="57">
        <v>2.7405796177005009E-3</v>
      </c>
      <c r="N67" s="58">
        <v>0.78929152927502744</v>
      </c>
      <c r="O67" s="58">
        <v>1.2405999878462007E-2</v>
      </c>
      <c r="P67" s="59">
        <v>0.63358000000000003</v>
      </c>
      <c r="Q67" s="61" t="s">
        <v>636</v>
      </c>
    </row>
    <row r="68" spans="1:17" ht="17">
      <c r="A68" s="104" t="s">
        <v>460</v>
      </c>
      <c r="B68" s="11">
        <v>163</v>
      </c>
      <c r="C68" s="11">
        <v>7.4</v>
      </c>
      <c r="D68" s="69">
        <v>0.28133999999999998</v>
      </c>
      <c r="E68" s="69">
        <v>54900</v>
      </c>
      <c r="F68" s="69">
        <v>2300</v>
      </c>
      <c r="G68" s="69">
        <v>45300</v>
      </c>
      <c r="H68" s="69">
        <v>1900</v>
      </c>
      <c r="I68" s="67">
        <v>36030</v>
      </c>
      <c r="J68" s="105">
        <v>940</v>
      </c>
      <c r="L68" s="56">
        <v>0.55174864728934436</v>
      </c>
      <c r="M68" s="57">
        <v>1.2600485081705892E-2</v>
      </c>
      <c r="N68" s="58">
        <v>0.81796829996850273</v>
      </c>
      <c r="O68" s="58">
        <v>2.4457747037247561E-2</v>
      </c>
      <c r="P68" s="59">
        <v>0.28133999999999998</v>
      </c>
      <c r="Q68" s="61" t="s">
        <v>636</v>
      </c>
    </row>
    <row r="69" spans="1:17" ht="17">
      <c r="A69" s="104" t="s">
        <v>461</v>
      </c>
      <c r="B69" s="11">
        <v>163</v>
      </c>
      <c r="C69" s="11">
        <v>7.4</v>
      </c>
      <c r="D69" s="69">
        <v>0.16342999999999999</v>
      </c>
      <c r="E69" s="69">
        <v>222000</v>
      </c>
      <c r="F69" s="69">
        <v>4100</v>
      </c>
      <c r="G69" s="69">
        <v>178000</v>
      </c>
      <c r="H69" s="69">
        <v>3500</v>
      </c>
      <c r="I69" s="67">
        <v>10450</v>
      </c>
      <c r="J69" s="105">
        <v>340</v>
      </c>
      <c r="L69" s="56">
        <v>3.9851191921357366E-2</v>
      </c>
      <c r="M69" s="57">
        <v>8.890515788240839E-4</v>
      </c>
      <c r="N69" s="58">
        <v>0.79483620915142317</v>
      </c>
      <c r="O69" s="58">
        <v>1.0814778700031891E-2</v>
      </c>
      <c r="P69" s="59">
        <v>0.16342999999999999</v>
      </c>
      <c r="Q69" s="61" t="s">
        <v>636</v>
      </c>
    </row>
    <row r="70" spans="1:17" ht="17">
      <c r="A70" s="104" t="s">
        <v>462</v>
      </c>
      <c r="B70" s="11">
        <v>163</v>
      </c>
      <c r="C70" s="11">
        <v>7.4</v>
      </c>
      <c r="D70" s="69">
        <v>0.27376</v>
      </c>
      <c r="E70" s="69">
        <v>71400</v>
      </c>
      <c r="F70" s="69">
        <v>1700</v>
      </c>
      <c r="G70" s="69">
        <v>58700</v>
      </c>
      <c r="H70" s="69">
        <v>1600</v>
      </c>
      <c r="I70" s="69">
        <v>35540</v>
      </c>
      <c r="J70" s="5">
        <v>660</v>
      </c>
      <c r="L70" s="56">
        <v>0.40165345026172028</v>
      </c>
      <c r="M70" s="57">
        <v>9.8562844032523255E-3</v>
      </c>
      <c r="N70" s="58">
        <v>0.8149866691794807</v>
      </c>
      <c r="O70" s="58">
        <v>1.4877185224711594E-2</v>
      </c>
      <c r="P70" s="59">
        <v>0.27376</v>
      </c>
      <c r="Q70" s="61" t="s">
        <v>636</v>
      </c>
    </row>
    <row r="71" spans="1:17" ht="17">
      <c r="A71" s="104" t="s">
        <v>463</v>
      </c>
      <c r="B71" s="11">
        <v>163</v>
      </c>
      <c r="C71" s="11">
        <v>7.4</v>
      </c>
      <c r="D71" s="69">
        <v>0.27655999999999997</v>
      </c>
      <c r="E71" s="69">
        <v>24680</v>
      </c>
      <c r="F71" s="69">
        <v>680</v>
      </c>
      <c r="G71" s="69">
        <v>20630</v>
      </c>
      <c r="H71" s="69">
        <v>620</v>
      </c>
      <c r="I71" s="67">
        <v>24500</v>
      </c>
      <c r="J71" s="105">
        <v>620</v>
      </c>
      <c r="L71" s="56">
        <v>0.80818877047856896</v>
      </c>
      <c r="M71" s="57">
        <v>2.2851465702840575E-2</v>
      </c>
      <c r="N71" s="58">
        <v>0.82863769982614244</v>
      </c>
      <c r="O71" s="58">
        <v>1.7040626682237076E-2</v>
      </c>
      <c r="P71" s="59">
        <v>0.27655999999999997</v>
      </c>
      <c r="Q71" s="61" t="s">
        <v>636</v>
      </c>
    </row>
    <row r="72" spans="1:17" ht="17">
      <c r="A72" s="104" t="s">
        <v>464</v>
      </c>
      <c r="B72" s="11">
        <v>163</v>
      </c>
      <c r="C72" s="11">
        <v>7.4</v>
      </c>
      <c r="D72" s="69">
        <v>0.34581000000000001</v>
      </c>
      <c r="E72" s="69">
        <v>44200</v>
      </c>
      <c r="F72" s="69">
        <v>1100</v>
      </c>
      <c r="G72" s="69">
        <v>36500</v>
      </c>
      <c r="H72" s="69">
        <v>1100</v>
      </c>
      <c r="I72" s="67">
        <v>50210</v>
      </c>
      <c r="J72" s="105">
        <v>590</v>
      </c>
      <c r="L72" s="56">
        <v>0.92897599465988479</v>
      </c>
      <c r="M72" s="57">
        <v>2.122015034977523E-2</v>
      </c>
      <c r="N72" s="58">
        <v>0.81861785077456684</v>
      </c>
      <c r="O72" s="58">
        <v>1.6137812348045556E-2</v>
      </c>
      <c r="P72" s="59">
        <v>0.34581000000000001</v>
      </c>
      <c r="Q72" s="61" t="s">
        <v>636</v>
      </c>
    </row>
    <row r="73" spans="1:17" ht="17">
      <c r="A73" s="104" t="s">
        <v>465</v>
      </c>
      <c r="B73" s="11">
        <v>163</v>
      </c>
      <c r="C73" s="11">
        <v>7.4</v>
      </c>
      <c r="D73" s="69">
        <v>0.30879000000000001</v>
      </c>
      <c r="E73" s="67">
        <v>164000</v>
      </c>
      <c r="F73" s="67">
        <v>3300</v>
      </c>
      <c r="G73" s="69">
        <v>136000</v>
      </c>
      <c r="H73" s="69">
        <v>2800</v>
      </c>
      <c r="I73" s="67">
        <v>32880</v>
      </c>
      <c r="J73" s="105">
        <v>930</v>
      </c>
      <c r="L73" s="56">
        <v>0.16410026425532506</v>
      </c>
      <c r="M73" s="57">
        <v>3.6566945628233572E-3</v>
      </c>
      <c r="N73" s="58">
        <v>0.82206408696559907</v>
      </c>
      <c r="O73" s="58">
        <v>1.1936627581096017E-2</v>
      </c>
      <c r="P73" s="59">
        <v>0.30879000000000001</v>
      </c>
      <c r="Q73" s="61" t="s">
        <v>636</v>
      </c>
    </row>
    <row r="74" spans="1:17" ht="17">
      <c r="A74" s="104" t="s">
        <v>466</v>
      </c>
      <c r="B74" s="11">
        <v>163</v>
      </c>
      <c r="C74" s="11">
        <v>7.4</v>
      </c>
      <c r="D74" s="69">
        <v>0.36563000000000001</v>
      </c>
      <c r="E74" s="69">
        <v>70100</v>
      </c>
      <c r="F74" s="69">
        <v>1400</v>
      </c>
      <c r="G74" s="69">
        <v>57200</v>
      </c>
      <c r="H74" s="69">
        <v>1100</v>
      </c>
      <c r="I74" s="67">
        <v>27850</v>
      </c>
      <c r="J74" s="105">
        <v>690</v>
      </c>
      <c r="L74" s="56">
        <v>0.32726052562161373</v>
      </c>
      <c r="M74" s="57">
        <v>7.3593028715754124E-3</v>
      </c>
      <c r="N74" s="58">
        <v>0.8088884353242104</v>
      </c>
      <c r="O74" s="58">
        <v>1.1311531033186849E-2</v>
      </c>
      <c r="P74" s="59">
        <v>0.36563000000000001</v>
      </c>
      <c r="Q74" s="61" t="s">
        <v>636</v>
      </c>
    </row>
    <row r="75" spans="1:17">
      <c r="A75" s="104"/>
      <c r="B75" s="11"/>
      <c r="C75" s="11"/>
      <c r="E75" s="67"/>
      <c r="F75" s="67"/>
      <c r="I75" s="67"/>
      <c r="J75" s="105"/>
      <c r="L75" s="24"/>
      <c r="M75" s="25"/>
      <c r="N75" s="26"/>
      <c r="O75" s="26"/>
      <c r="P75" s="27"/>
    </row>
    <row r="76" spans="1:17">
      <c r="A76" s="104" t="s">
        <v>467</v>
      </c>
      <c r="B76" s="11">
        <v>163</v>
      </c>
      <c r="C76" s="11">
        <v>7.4</v>
      </c>
      <c r="D76" s="69">
        <v>0.17058999999999999</v>
      </c>
      <c r="E76" s="69">
        <v>39910</v>
      </c>
      <c r="F76" s="69">
        <v>230</v>
      </c>
      <c r="G76" s="69">
        <v>33180</v>
      </c>
      <c r="H76" s="69">
        <v>240</v>
      </c>
      <c r="I76" s="67">
        <v>25880</v>
      </c>
      <c r="J76" s="105">
        <v>400</v>
      </c>
      <c r="L76" s="24">
        <v>0.53152088034358536</v>
      </c>
      <c r="M76" s="25">
        <v>1.0871434724143435E-2</v>
      </c>
      <c r="N76" s="26">
        <v>0.82414811460069104</v>
      </c>
      <c r="O76" s="26">
        <v>3.8444041094422283E-3</v>
      </c>
      <c r="P76" s="27">
        <v>0.17058999999999999</v>
      </c>
    </row>
    <row r="77" spans="1:17">
      <c r="A77" s="104" t="s">
        <v>468</v>
      </c>
      <c r="B77" s="11">
        <v>163</v>
      </c>
      <c r="C77" s="11">
        <v>7.4</v>
      </c>
      <c r="D77" s="69">
        <v>7.3223999999999997E-2</v>
      </c>
      <c r="E77" s="69">
        <v>116850</v>
      </c>
      <c r="F77" s="69">
        <v>980</v>
      </c>
      <c r="G77" s="69">
        <v>96190</v>
      </c>
      <c r="H77" s="69">
        <v>860</v>
      </c>
      <c r="I77" s="67">
        <v>29730</v>
      </c>
      <c r="J77" s="105">
        <v>370</v>
      </c>
      <c r="L77" s="24">
        <v>0.20956709658698336</v>
      </c>
      <c r="M77" s="25">
        <v>4.3041018157441678E-3</v>
      </c>
      <c r="N77" s="26">
        <v>0.81604070717462307</v>
      </c>
      <c r="O77" s="26">
        <v>5.0455999166923882E-3</v>
      </c>
      <c r="P77" s="27">
        <v>7.3223999999999997E-2</v>
      </c>
    </row>
    <row r="78" spans="1:17">
      <c r="A78" s="104" t="s">
        <v>469</v>
      </c>
      <c r="B78" s="11">
        <v>163</v>
      </c>
      <c r="C78" s="11">
        <v>7.4</v>
      </c>
      <c r="D78" s="69">
        <v>0.37213000000000002</v>
      </c>
      <c r="E78" s="69">
        <v>22580</v>
      </c>
      <c r="F78" s="69">
        <v>190</v>
      </c>
      <c r="G78" s="69">
        <v>18500</v>
      </c>
      <c r="H78" s="69">
        <v>160</v>
      </c>
      <c r="I78" s="67">
        <v>73930</v>
      </c>
      <c r="J78" s="105">
        <v>810</v>
      </c>
      <c r="L78" s="24">
        <v>2.6737904986390877</v>
      </c>
      <c r="M78" s="25">
        <v>5.2116347985884777E-2</v>
      </c>
      <c r="N78" s="26">
        <v>0.81219143693456852</v>
      </c>
      <c r="O78" s="26">
        <v>4.9431468626751369E-3</v>
      </c>
      <c r="P78" s="27">
        <v>0.37213000000000002</v>
      </c>
    </row>
    <row r="79" spans="1:17">
      <c r="A79" s="104" t="s">
        <v>470</v>
      </c>
      <c r="B79" s="11">
        <v>163</v>
      </c>
      <c r="C79" s="11">
        <v>7.4</v>
      </c>
      <c r="D79" s="69">
        <v>0.27028000000000002</v>
      </c>
      <c r="E79" s="69">
        <v>68550</v>
      </c>
      <c r="F79" s="69">
        <v>660</v>
      </c>
      <c r="G79" s="69">
        <v>56680</v>
      </c>
      <c r="H79" s="69">
        <v>550</v>
      </c>
      <c r="I79" s="67">
        <v>62910</v>
      </c>
      <c r="J79" s="105">
        <v>670</v>
      </c>
      <c r="L79" s="24">
        <v>0.75154604844345085</v>
      </c>
      <c r="M79" s="25">
        <v>1.4809515058466364E-2</v>
      </c>
      <c r="N79" s="26">
        <v>0.81965859630909876</v>
      </c>
      <c r="O79" s="26">
        <v>5.6513042226377904E-3</v>
      </c>
      <c r="P79" s="27">
        <v>0.27028000000000002</v>
      </c>
    </row>
    <row r="80" spans="1:17">
      <c r="A80" s="104" t="s">
        <v>471</v>
      </c>
      <c r="B80" s="11">
        <v>163</v>
      </c>
      <c r="C80" s="11">
        <v>7.4</v>
      </c>
      <c r="D80" s="69">
        <v>0.37938</v>
      </c>
      <c r="E80" s="69">
        <v>26640</v>
      </c>
      <c r="F80" s="69">
        <v>600</v>
      </c>
      <c r="G80" s="69">
        <v>22650</v>
      </c>
      <c r="H80" s="69">
        <v>610</v>
      </c>
      <c r="I80" s="67">
        <v>63430</v>
      </c>
      <c r="J80" s="105">
        <v>950</v>
      </c>
      <c r="L80" s="24">
        <v>1.9378342445592103</v>
      </c>
      <c r="M80" s="25">
        <v>4.209238927646429E-2</v>
      </c>
      <c r="N80" s="26">
        <v>0.84283895773781536</v>
      </c>
      <c r="O80" s="26">
        <v>1.4924863748093833E-2</v>
      </c>
      <c r="P80" s="27">
        <v>0.37938</v>
      </c>
    </row>
    <row r="81" spans="1:16">
      <c r="A81" s="104" t="s">
        <v>472</v>
      </c>
      <c r="B81" s="11">
        <v>163</v>
      </c>
      <c r="C81" s="11">
        <v>7.4</v>
      </c>
      <c r="D81" s="69">
        <v>0.19495000000000001</v>
      </c>
      <c r="E81" s="69">
        <v>164000</v>
      </c>
      <c r="F81" s="69">
        <v>2000</v>
      </c>
      <c r="G81" s="69">
        <v>135000</v>
      </c>
      <c r="H81" s="69">
        <v>1700</v>
      </c>
      <c r="I81" s="67">
        <v>99700</v>
      </c>
      <c r="J81" s="105">
        <v>1200</v>
      </c>
      <c r="L81" s="24">
        <v>0.50000051075924878</v>
      </c>
      <c r="M81" s="25">
        <v>9.6655486997036001E-3</v>
      </c>
      <c r="N81" s="26">
        <v>0.81601949809085206</v>
      </c>
      <c r="O81" s="26">
        <v>7.2150150110646656E-3</v>
      </c>
      <c r="P81" s="27">
        <v>0.19495000000000001</v>
      </c>
    </row>
    <row r="82" spans="1:16">
      <c r="A82" s="104" t="s">
        <v>473</v>
      </c>
      <c r="B82" s="11">
        <v>163</v>
      </c>
      <c r="C82" s="11">
        <v>7.4</v>
      </c>
      <c r="D82" s="69">
        <v>5.9649000000000001E-2</v>
      </c>
      <c r="E82" s="69">
        <v>105000</v>
      </c>
      <c r="F82" s="69">
        <v>1000</v>
      </c>
      <c r="G82" s="69">
        <v>86450</v>
      </c>
      <c r="H82" s="69">
        <v>890</v>
      </c>
      <c r="I82" s="69">
        <v>69110</v>
      </c>
      <c r="J82" s="5">
        <v>610</v>
      </c>
      <c r="L82" s="24">
        <v>0.53674948187852012</v>
      </c>
      <c r="M82" s="25">
        <v>1.0421179614776798E-2</v>
      </c>
      <c r="N82" s="26">
        <v>0.81618068712751202</v>
      </c>
      <c r="O82" s="26">
        <v>5.7734590522552018E-3</v>
      </c>
      <c r="P82" s="27">
        <v>5.9649000000000001E-2</v>
      </c>
    </row>
    <row r="83" spans="1:16">
      <c r="A83" s="104" t="s">
        <v>474</v>
      </c>
      <c r="B83" s="11">
        <v>163</v>
      </c>
      <c r="C83" s="11">
        <v>7.4</v>
      </c>
      <c r="D83" s="69">
        <v>0.12143</v>
      </c>
      <c r="E83" s="69">
        <v>311000</v>
      </c>
      <c r="F83" s="69">
        <v>1300</v>
      </c>
      <c r="G83" s="69">
        <v>257000</v>
      </c>
      <c r="H83" s="69">
        <v>1100</v>
      </c>
      <c r="I83" s="67">
        <v>47820</v>
      </c>
      <c r="J83" s="105">
        <v>650</v>
      </c>
      <c r="L83" s="24">
        <v>0.12535732002643851</v>
      </c>
      <c r="M83" s="25">
        <v>2.4741562202494983E-3</v>
      </c>
      <c r="N83" s="26">
        <v>0.81918756235639467</v>
      </c>
      <c r="O83" s="26">
        <v>2.4719505943780092E-3</v>
      </c>
      <c r="P83" s="27">
        <v>0.12143</v>
      </c>
    </row>
    <row r="84" spans="1:16">
      <c r="A84" s="104" t="s">
        <v>475</v>
      </c>
      <c r="B84" s="11">
        <v>163</v>
      </c>
      <c r="C84" s="11">
        <v>7.4</v>
      </c>
      <c r="D84" s="69">
        <v>0.18373</v>
      </c>
      <c r="E84" s="67">
        <v>185000</v>
      </c>
      <c r="F84" s="67">
        <v>1600</v>
      </c>
      <c r="G84" s="67">
        <v>153000</v>
      </c>
      <c r="H84" s="67">
        <v>1300</v>
      </c>
      <c r="I84" s="67">
        <v>46070</v>
      </c>
      <c r="J84" s="105">
        <v>480</v>
      </c>
      <c r="L84" s="24">
        <v>0.20172495348268979</v>
      </c>
      <c r="M84" s="25">
        <v>3.9888024764197089E-3</v>
      </c>
      <c r="N84" s="26">
        <v>0.81984229213596238</v>
      </c>
      <c r="O84" s="26">
        <v>5.0134753992788104E-3</v>
      </c>
      <c r="P84" s="27">
        <v>0.18373</v>
      </c>
    </row>
    <row r="85" spans="1:16">
      <c r="A85" s="104" t="s">
        <v>476</v>
      </c>
      <c r="B85" s="11">
        <v>163</v>
      </c>
      <c r="C85" s="11">
        <v>7.4</v>
      </c>
      <c r="D85" s="69">
        <v>0.33199000000000001</v>
      </c>
      <c r="E85" s="69">
        <v>40190</v>
      </c>
      <c r="F85" s="69">
        <v>550</v>
      </c>
      <c r="G85" s="69">
        <v>33130</v>
      </c>
      <c r="H85" s="69">
        <v>440</v>
      </c>
      <c r="I85" s="67">
        <v>70730</v>
      </c>
      <c r="J85" s="105">
        <v>570</v>
      </c>
      <c r="L85" s="24">
        <v>1.4304514225958644</v>
      </c>
      <c r="M85" s="25">
        <v>2.9504409057082157E-2</v>
      </c>
      <c r="N85" s="26">
        <v>0.81717306854791383</v>
      </c>
      <c r="O85" s="26">
        <v>7.8600238663861753E-3</v>
      </c>
      <c r="P85" s="27">
        <v>0.33199000000000001</v>
      </c>
    </row>
    <row r="86" spans="1:16">
      <c r="A86" s="104" t="s">
        <v>477</v>
      </c>
      <c r="B86" s="11">
        <v>163</v>
      </c>
      <c r="C86" s="11">
        <v>7.4</v>
      </c>
      <c r="D86" s="69">
        <v>9.4093000000000006E-3</v>
      </c>
      <c r="E86" s="69">
        <v>63460</v>
      </c>
      <c r="F86" s="69">
        <v>740</v>
      </c>
      <c r="G86" s="69">
        <v>52690</v>
      </c>
      <c r="H86" s="69">
        <v>630</v>
      </c>
      <c r="I86" s="67">
        <v>45520</v>
      </c>
      <c r="J86" s="105">
        <v>770</v>
      </c>
      <c r="L86" s="24">
        <v>0.58244172852853959</v>
      </c>
      <c r="M86" s="25">
        <v>1.2030607403973336E-2</v>
      </c>
      <c r="N86" s="26">
        <v>0.82307374095350205</v>
      </c>
      <c r="O86" s="26">
        <v>6.9335121001839516E-3</v>
      </c>
      <c r="P86" s="27">
        <v>9.4093000000000006E-3</v>
      </c>
    </row>
    <row r="87" spans="1:16">
      <c r="A87" s="104" t="s">
        <v>478</v>
      </c>
      <c r="B87" s="11">
        <v>163</v>
      </c>
      <c r="C87" s="11">
        <v>7.4</v>
      </c>
      <c r="D87" s="69">
        <v>0.42603000000000002</v>
      </c>
      <c r="E87" s="69">
        <v>19310</v>
      </c>
      <c r="F87" s="69">
        <v>370</v>
      </c>
      <c r="G87" s="69">
        <v>16350</v>
      </c>
      <c r="H87" s="69">
        <v>370</v>
      </c>
      <c r="I87" s="67">
        <v>71200</v>
      </c>
      <c r="J87" s="105">
        <v>1400</v>
      </c>
      <c r="L87" s="24">
        <v>2.9349058347756936</v>
      </c>
      <c r="M87" s="25">
        <v>6.2869005698149197E-2</v>
      </c>
      <c r="N87" s="26">
        <v>0.83935580573520185</v>
      </c>
      <c r="O87" s="26">
        <v>1.2553491732229374E-2</v>
      </c>
      <c r="P87" s="27">
        <v>0.42603000000000002</v>
      </c>
    </row>
    <row r="88" spans="1:16">
      <c r="A88" s="104" t="s">
        <v>479</v>
      </c>
      <c r="B88" s="11">
        <v>163</v>
      </c>
      <c r="C88" s="11">
        <v>7.4</v>
      </c>
      <c r="D88" s="69">
        <v>0.27711000000000002</v>
      </c>
      <c r="E88" s="69">
        <v>33300</v>
      </c>
      <c r="F88" s="69">
        <v>1700</v>
      </c>
      <c r="G88" s="69">
        <v>27500</v>
      </c>
      <c r="H88" s="69">
        <v>1400</v>
      </c>
      <c r="I88" s="67">
        <v>101000</v>
      </c>
      <c r="J88" s="105">
        <v>1300</v>
      </c>
      <c r="L88" s="24">
        <v>2.4785690329661758</v>
      </c>
      <c r="M88" s="25">
        <v>7.0575842998004984E-2</v>
      </c>
      <c r="N88" s="26">
        <v>0.81865152627955573</v>
      </c>
      <c r="O88" s="26">
        <v>2.9769690479954831E-2</v>
      </c>
      <c r="P88" s="27">
        <v>0.27711000000000002</v>
      </c>
    </row>
    <row r="89" spans="1:16">
      <c r="A89" s="104" t="s">
        <v>480</v>
      </c>
      <c r="B89" s="11">
        <v>163</v>
      </c>
      <c r="C89" s="11">
        <v>7.4</v>
      </c>
      <c r="D89" s="69">
        <v>0.57204999999999995</v>
      </c>
      <c r="E89" s="69">
        <v>28000</v>
      </c>
      <c r="F89" s="69">
        <v>770</v>
      </c>
      <c r="G89" s="69">
        <v>22610</v>
      </c>
      <c r="H89" s="69">
        <v>560</v>
      </c>
      <c r="I89" s="67">
        <v>87700</v>
      </c>
      <c r="J89" s="105">
        <v>1100</v>
      </c>
      <c r="L89" s="24">
        <v>2.5480682310452303</v>
      </c>
      <c r="M89" s="25">
        <v>5.6720708340536226E-2</v>
      </c>
      <c r="N89" s="26">
        <v>0.80048490468275213</v>
      </c>
      <c r="O89" s="26">
        <v>1.4942536088817888E-2</v>
      </c>
      <c r="P89" s="27">
        <v>0.57204999999999995</v>
      </c>
    </row>
    <row r="90" spans="1:16">
      <c r="A90" s="104" t="s">
        <v>481</v>
      </c>
      <c r="B90" s="11">
        <v>163</v>
      </c>
      <c r="C90" s="11">
        <v>7.4</v>
      </c>
      <c r="D90" s="69">
        <v>0.50341999999999998</v>
      </c>
      <c r="E90" s="69">
        <v>35730</v>
      </c>
      <c r="F90" s="69">
        <v>670</v>
      </c>
      <c r="G90" s="69">
        <v>29350</v>
      </c>
      <c r="H90" s="69">
        <v>580</v>
      </c>
      <c r="I90" s="67">
        <v>94000</v>
      </c>
      <c r="J90" s="105">
        <v>1300</v>
      </c>
      <c r="L90" s="24">
        <v>2.105830333118901</v>
      </c>
      <c r="M90" s="25">
        <v>4.2218208606440578E-2</v>
      </c>
      <c r="N90" s="26">
        <v>0.81430238146396472</v>
      </c>
      <c r="O90" s="26">
        <v>1.1188953303989281E-2</v>
      </c>
      <c r="P90" s="27">
        <v>0.50341999999999998</v>
      </c>
    </row>
    <row r="91" spans="1:16">
      <c r="A91" s="104" t="s">
        <v>482</v>
      </c>
      <c r="B91" s="11">
        <v>163</v>
      </c>
      <c r="C91" s="11">
        <v>7.4</v>
      </c>
      <c r="D91" s="69">
        <v>1.9705E-2</v>
      </c>
      <c r="E91" s="69">
        <v>97800</v>
      </c>
      <c r="F91" s="69">
        <v>1300</v>
      </c>
      <c r="G91" s="69">
        <v>79800</v>
      </c>
      <c r="H91" s="69">
        <v>1100</v>
      </c>
      <c r="I91" s="67">
        <v>77400</v>
      </c>
      <c r="J91" s="105">
        <v>1000</v>
      </c>
      <c r="L91" s="24">
        <v>0.63349833492777297</v>
      </c>
      <c r="M91" s="25">
        <v>1.2324669152970626E-2</v>
      </c>
      <c r="N91" s="26">
        <v>0.80886240819621291</v>
      </c>
      <c r="O91" s="26">
        <v>7.8124920752320973E-3</v>
      </c>
      <c r="P91" s="27">
        <v>1.9705E-2</v>
      </c>
    </row>
    <row r="92" spans="1:16">
      <c r="A92" s="104" t="s">
        <v>483</v>
      </c>
      <c r="B92" s="11">
        <v>163</v>
      </c>
      <c r="C92" s="11">
        <v>7.4</v>
      </c>
      <c r="D92" s="69">
        <v>2.2709E-2</v>
      </c>
      <c r="E92" s="67">
        <v>202000</v>
      </c>
      <c r="F92" s="67">
        <v>1300</v>
      </c>
      <c r="G92" s="67">
        <v>168000</v>
      </c>
      <c r="H92" s="67">
        <v>1200</v>
      </c>
      <c r="I92" s="67">
        <v>63410</v>
      </c>
      <c r="J92" s="105">
        <v>670</v>
      </c>
      <c r="L92" s="24">
        <v>0.25277861630373083</v>
      </c>
      <c r="M92" s="25">
        <v>4.8563820172287655E-3</v>
      </c>
      <c r="N92" s="26">
        <v>0.82445798354965727</v>
      </c>
      <c r="O92" s="26">
        <v>3.9980939026063736E-3</v>
      </c>
      <c r="P92" s="27">
        <v>2.2709E-2</v>
      </c>
    </row>
    <row r="93" spans="1:16">
      <c r="A93" s="104" t="s">
        <v>484</v>
      </c>
      <c r="B93" s="11">
        <v>163</v>
      </c>
      <c r="C93" s="11">
        <v>7.4</v>
      </c>
      <c r="D93" s="69">
        <v>3.8037000000000001E-2</v>
      </c>
      <c r="E93" s="69">
        <v>143150</v>
      </c>
      <c r="F93" s="69">
        <v>530</v>
      </c>
      <c r="G93" s="69">
        <v>118210</v>
      </c>
      <c r="H93" s="69">
        <v>480</v>
      </c>
      <c r="I93" s="67">
        <v>78950</v>
      </c>
      <c r="J93" s="105">
        <v>890</v>
      </c>
      <c r="L93" s="24">
        <v>0.44384567451353313</v>
      </c>
      <c r="M93" s="25">
        <v>8.7939578625566752E-3</v>
      </c>
      <c r="N93" s="26">
        <v>0.81860328009047323</v>
      </c>
      <c r="O93" s="26">
        <v>2.2688620119521766E-3</v>
      </c>
      <c r="P93" s="27">
        <v>3.8037000000000001E-2</v>
      </c>
    </row>
    <row r="94" spans="1:16">
      <c r="A94" s="104" t="s">
        <v>485</v>
      </c>
      <c r="B94" s="11">
        <v>163</v>
      </c>
      <c r="C94" s="11">
        <v>7.4</v>
      </c>
      <c r="D94" s="69">
        <v>6.4881999999999995E-2</v>
      </c>
      <c r="E94" s="69">
        <v>298000</v>
      </c>
      <c r="F94" s="69">
        <v>3100</v>
      </c>
      <c r="G94" s="69">
        <v>246000</v>
      </c>
      <c r="H94" s="69">
        <v>2400</v>
      </c>
      <c r="I94" s="67">
        <v>14670</v>
      </c>
      <c r="J94" s="105">
        <v>330</v>
      </c>
      <c r="L94" s="24">
        <v>3.9228427379354842E-2</v>
      </c>
      <c r="M94" s="25">
        <v>9.0583013073594794E-4</v>
      </c>
      <c r="N94" s="26">
        <v>0.81833185759327209</v>
      </c>
      <c r="O94" s="26">
        <v>5.8865579522991273E-3</v>
      </c>
      <c r="P94" s="27">
        <v>6.4881999999999995E-2</v>
      </c>
    </row>
    <row r="95" spans="1:16">
      <c r="A95" s="104" t="s">
        <v>486</v>
      </c>
      <c r="B95" s="11">
        <v>163</v>
      </c>
      <c r="C95" s="11">
        <v>7.4</v>
      </c>
      <c r="D95" s="69">
        <v>7.5677999999999995E-2</v>
      </c>
      <c r="E95" s="69">
        <v>92870</v>
      </c>
      <c r="F95" s="69">
        <v>730</v>
      </c>
      <c r="G95" s="69">
        <v>76830</v>
      </c>
      <c r="H95" s="69">
        <v>620</v>
      </c>
      <c r="I95" s="67">
        <v>84500</v>
      </c>
      <c r="J95" s="105">
        <v>1300</v>
      </c>
      <c r="L95" s="24">
        <v>0.72899760609557007</v>
      </c>
      <c r="M95" s="25">
        <v>1.4164804798253028E-2</v>
      </c>
      <c r="N95" s="26">
        <v>0.82009847283813753</v>
      </c>
      <c r="O95" s="26">
        <v>4.6598238958171579E-3</v>
      </c>
      <c r="P95" s="27">
        <v>7.5677999999999995E-2</v>
      </c>
    </row>
    <row r="96" spans="1:16">
      <c r="A96" s="104" t="s">
        <v>487</v>
      </c>
      <c r="B96" s="11">
        <v>163</v>
      </c>
      <c r="C96" s="11">
        <v>7.4</v>
      </c>
      <c r="D96" s="69">
        <v>-7.8084000000000001E-2</v>
      </c>
      <c r="E96" s="69">
        <v>182380</v>
      </c>
      <c r="F96" s="69">
        <v>980</v>
      </c>
      <c r="G96" s="69">
        <v>150740</v>
      </c>
      <c r="H96" s="69">
        <v>810</v>
      </c>
      <c r="I96" s="67">
        <v>57100</v>
      </c>
      <c r="J96" s="105">
        <v>1200</v>
      </c>
      <c r="L96" s="24">
        <v>0.2477369052535143</v>
      </c>
      <c r="M96" s="25">
        <v>5.2759071835573523E-3</v>
      </c>
      <c r="N96" s="26">
        <v>0.81933576940792185</v>
      </c>
      <c r="O96" s="26">
        <v>3.1404290631874884E-3</v>
      </c>
      <c r="P96" s="27">
        <v>-7.8084000000000001E-2</v>
      </c>
    </row>
    <row r="97" spans="1:16">
      <c r="A97" s="104" t="s">
        <v>488</v>
      </c>
      <c r="B97" s="11">
        <v>163</v>
      </c>
      <c r="C97" s="11">
        <v>7.4</v>
      </c>
      <c r="D97" s="69">
        <v>0.26761000000000001</v>
      </c>
      <c r="E97" s="67">
        <v>164000</v>
      </c>
      <c r="F97" s="67">
        <v>1100</v>
      </c>
      <c r="G97" s="67">
        <v>135950</v>
      </c>
      <c r="H97" s="67">
        <v>980</v>
      </c>
      <c r="I97" s="67">
        <v>68280</v>
      </c>
      <c r="J97" s="105">
        <v>560</v>
      </c>
      <c r="L97" s="24">
        <v>0.33200538778489869</v>
      </c>
      <c r="M97" s="25">
        <v>6.4151905736520801E-3</v>
      </c>
      <c r="N97" s="26">
        <v>0.82176185752186182</v>
      </c>
      <c r="O97" s="26">
        <v>4.0811411250857819E-3</v>
      </c>
      <c r="P97" s="27">
        <v>0.26761000000000001</v>
      </c>
    </row>
    <row r="98" spans="1:16">
      <c r="A98" s="104" t="s">
        <v>489</v>
      </c>
      <c r="B98" s="11">
        <v>163</v>
      </c>
      <c r="C98" s="11">
        <v>7.4</v>
      </c>
      <c r="D98" s="69">
        <v>0.17135</v>
      </c>
      <c r="E98" s="69">
        <v>110000</v>
      </c>
      <c r="F98" s="69">
        <v>1100</v>
      </c>
      <c r="G98" s="69">
        <v>90860</v>
      </c>
      <c r="H98" s="69">
        <v>960</v>
      </c>
      <c r="I98" s="67">
        <v>74620</v>
      </c>
      <c r="J98" s="105">
        <v>870</v>
      </c>
      <c r="L98" s="24">
        <v>0.54000600465717741</v>
      </c>
      <c r="M98" s="25">
        <v>1.0412569100151882E-2</v>
      </c>
      <c r="N98" s="26">
        <v>0.81882418732873463</v>
      </c>
      <c r="O98" s="26">
        <v>6.0081796173258326E-3</v>
      </c>
      <c r="P98" s="27">
        <v>0.17135</v>
      </c>
    </row>
    <row r="99" spans="1:16">
      <c r="A99" s="104" t="s">
        <v>490</v>
      </c>
      <c r="B99" s="11">
        <v>163</v>
      </c>
      <c r="C99" s="11">
        <v>7.4</v>
      </c>
      <c r="D99" s="69">
        <v>0.17876</v>
      </c>
      <c r="E99" s="69">
        <v>74000</v>
      </c>
      <c r="F99" s="69">
        <v>1400</v>
      </c>
      <c r="G99" s="69">
        <v>61100</v>
      </c>
      <c r="H99" s="69">
        <v>1300</v>
      </c>
      <c r="I99" s="67">
        <v>146000</v>
      </c>
      <c r="J99" s="105">
        <v>5200</v>
      </c>
      <c r="L99" s="24">
        <v>1.4991235863923238</v>
      </c>
      <c r="M99" s="25">
        <v>3.3563841313325016E-2</v>
      </c>
      <c r="N99" s="26">
        <v>0.81850268054750486</v>
      </c>
      <c r="O99" s="26">
        <v>1.1754059627617462E-2</v>
      </c>
      <c r="P99" s="27">
        <v>0.17876</v>
      </c>
    </row>
    <row r="100" spans="1:16">
      <c r="A100" s="104" t="s">
        <v>491</v>
      </c>
      <c r="B100" s="11">
        <v>163</v>
      </c>
      <c r="C100" s="11">
        <v>7.4</v>
      </c>
      <c r="D100" s="69">
        <v>0.15515000000000001</v>
      </c>
      <c r="E100" s="69">
        <v>242000</v>
      </c>
      <c r="F100" s="69">
        <v>2700</v>
      </c>
      <c r="G100" s="69">
        <v>199000</v>
      </c>
      <c r="H100" s="69">
        <v>2400</v>
      </c>
      <c r="I100" s="67">
        <v>53800</v>
      </c>
      <c r="J100" s="105">
        <v>1000</v>
      </c>
      <c r="L100" s="24">
        <v>0.18049218562343505</v>
      </c>
      <c r="M100" s="25">
        <v>3.6392240306689959E-3</v>
      </c>
      <c r="N100" s="26">
        <v>0.81517025833159007</v>
      </c>
      <c r="O100" s="26">
        <v>6.7551244148352473E-3</v>
      </c>
      <c r="P100" s="27">
        <v>0.15515000000000001</v>
      </c>
    </row>
    <row r="101" spans="1:16">
      <c r="A101" s="104" t="s">
        <v>492</v>
      </c>
      <c r="B101" s="11">
        <v>163</v>
      </c>
      <c r="C101" s="11">
        <v>7.4</v>
      </c>
      <c r="D101" s="69">
        <v>5.6410000000000002E-2</v>
      </c>
      <c r="E101" s="69">
        <v>233000</v>
      </c>
      <c r="F101" s="69">
        <v>1800</v>
      </c>
      <c r="G101" s="69">
        <v>192000</v>
      </c>
      <c r="H101" s="69">
        <v>1500</v>
      </c>
      <c r="I101" s="67">
        <v>73800</v>
      </c>
      <c r="J101" s="105">
        <v>1500</v>
      </c>
      <c r="L101" s="24">
        <v>0.25401308930155736</v>
      </c>
      <c r="M101" s="25">
        <v>5.1963912686444789E-3</v>
      </c>
      <c r="N101" s="26">
        <v>0.81687559866109516</v>
      </c>
      <c r="O101" s="26">
        <v>4.5268623469444901E-3</v>
      </c>
      <c r="P101" s="27">
        <v>5.6410000000000002E-2</v>
      </c>
    </row>
    <row r="102" spans="1:16">
      <c r="A102" s="104" t="s">
        <v>493</v>
      </c>
      <c r="B102" s="11">
        <v>163</v>
      </c>
      <c r="C102" s="11">
        <v>7.4</v>
      </c>
      <c r="D102" s="69">
        <v>0.22900999999999999</v>
      </c>
      <c r="E102" s="69">
        <v>227000</v>
      </c>
      <c r="F102" s="69">
        <v>3500</v>
      </c>
      <c r="G102" s="69">
        <v>188000</v>
      </c>
      <c r="H102" s="69">
        <v>3100</v>
      </c>
      <c r="I102" s="67">
        <v>73000</v>
      </c>
      <c r="J102" s="105">
        <v>1000</v>
      </c>
      <c r="L102" s="24">
        <v>0.25772489419275402</v>
      </c>
      <c r="M102" s="25">
        <v>4.9980003992771051E-3</v>
      </c>
      <c r="N102" s="26">
        <v>0.82099896117269211</v>
      </c>
      <c r="O102" s="26">
        <v>9.3482253618106699E-3</v>
      </c>
      <c r="P102" s="27">
        <v>0.22900999999999999</v>
      </c>
    </row>
    <row r="103" spans="1:16">
      <c r="A103" s="104" t="s">
        <v>494</v>
      </c>
      <c r="B103" s="11">
        <v>163</v>
      </c>
      <c r="C103" s="11">
        <v>7.4</v>
      </c>
      <c r="D103" s="69">
        <v>0.26522000000000001</v>
      </c>
      <c r="E103" s="69">
        <v>81500</v>
      </c>
      <c r="F103" s="69">
        <v>1300</v>
      </c>
      <c r="G103" s="69">
        <v>67600</v>
      </c>
      <c r="H103" s="69">
        <v>1100</v>
      </c>
      <c r="I103" s="67">
        <v>94360</v>
      </c>
      <c r="J103" s="105">
        <v>870</v>
      </c>
      <c r="L103" s="24">
        <v>0.92674865025881159</v>
      </c>
      <c r="M103" s="25">
        <v>1.8201684893066925E-2</v>
      </c>
      <c r="N103" s="26">
        <v>0.82224208712878177</v>
      </c>
      <c r="O103" s="26">
        <v>9.4500286741413322E-3</v>
      </c>
      <c r="P103" s="27">
        <v>0.26522000000000001</v>
      </c>
    </row>
    <row r="104" spans="1:16">
      <c r="A104" s="104" t="s">
        <v>495</v>
      </c>
      <c r="B104" s="11">
        <v>163</v>
      </c>
      <c r="C104" s="11">
        <v>7.4</v>
      </c>
      <c r="D104" s="69">
        <v>0.22825999999999999</v>
      </c>
      <c r="E104" s="69">
        <v>238000</v>
      </c>
      <c r="F104" s="69">
        <v>4100</v>
      </c>
      <c r="G104" s="69">
        <v>196000</v>
      </c>
      <c r="H104" s="69">
        <v>3300</v>
      </c>
      <c r="I104" s="67">
        <v>66300</v>
      </c>
      <c r="J104" s="105">
        <v>1100</v>
      </c>
      <c r="L104" s="24">
        <v>0.21865153636627699</v>
      </c>
      <c r="M104" s="25">
        <v>4.5993646974255512E-3</v>
      </c>
      <c r="N104" s="26">
        <v>0.81637506214230771</v>
      </c>
      <c r="O104" s="26">
        <v>9.9186707680783016E-3</v>
      </c>
      <c r="P104" s="27">
        <v>0.22825999999999999</v>
      </c>
    </row>
    <row r="105" spans="1:16">
      <c r="A105" s="104" t="s">
        <v>496</v>
      </c>
      <c r="B105" s="11">
        <v>163</v>
      </c>
      <c r="C105" s="11">
        <v>7.4</v>
      </c>
      <c r="D105" s="69">
        <v>8.8058999999999998E-2</v>
      </c>
      <c r="E105" s="69">
        <v>33930</v>
      </c>
      <c r="F105" s="69">
        <v>720</v>
      </c>
      <c r="G105" s="69">
        <v>28030</v>
      </c>
      <c r="H105" s="69">
        <v>620</v>
      </c>
      <c r="I105" s="67">
        <v>12150</v>
      </c>
      <c r="J105" s="105">
        <v>820</v>
      </c>
      <c r="L105" s="24">
        <v>0.25554307252317793</v>
      </c>
      <c r="M105" s="25">
        <v>1.0597738591356556E-2</v>
      </c>
      <c r="N105" s="26">
        <v>0.81893579399063432</v>
      </c>
      <c r="O105" s="26">
        <v>1.2661050006292862E-2</v>
      </c>
      <c r="P105" s="27">
        <v>8.8058999999999998E-2</v>
      </c>
    </row>
    <row r="106" spans="1:16">
      <c r="A106" s="104" t="s">
        <v>497</v>
      </c>
      <c r="B106" s="11">
        <v>163</v>
      </c>
      <c r="C106" s="11">
        <v>7.4</v>
      </c>
      <c r="D106" s="69">
        <v>0.36488999999999999</v>
      </c>
      <c r="E106" s="69">
        <v>45470</v>
      </c>
      <c r="F106" s="69">
        <v>930</v>
      </c>
      <c r="G106" s="69">
        <v>36940</v>
      </c>
      <c r="H106" s="69">
        <v>860</v>
      </c>
      <c r="I106" s="67">
        <v>1670000</v>
      </c>
      <c r="J106" s="105">
        <v>52000</v>
      </c>
      <c r="L106" s="24">
        <v>28.810732049732362</v>
      </c>
      <c r="M106" s="25">
        <v>0.683728673561801</v>
      </c>
      <c r="N106" s="26">
        <v>0.80534608615433478</v>
      </c>
      <c r="O106" s="26">
        <v>1.2587880546061194E-2</v>
      </c>
      <c r="P106" s="27">
        <v>0.36488999999999999</v>
      </c>
    </row>
    <row r="107" spans="1:16">
      <c r="A107" s="104" t="s">
        <v>498</v>
      </c>
      <c r="B107" s="11">
        <v>163</v>
      </c>
      <c r="C107" s="11">
        <v>7.4</v>
      </c>
      <c r="D107" s="69">
        <v>0.36630000000000001</v>
      </c>
      <c r="E107" s="69">
        <v>44110</v>
      </c>
      <c r="F107" s="69">
        <v>860</v>
      </c>
      <c r="G107" s="69">
        <v>36200</v>
      </c>
      <c r="H107" s="69">
        <v>900</v>
      </c>
      <c r="I107" s="67">
        <v>1030000</v>
      </c>
      <c r="J107" s="105">
        <v>32000</v>
      </c>
      <c r="L107" s="24">
        <v>18.380179983579257</v>
      </c>
      <c r="M107" s="25">
        <v>0.44224724377161112</v>
      </c>
      <c r="N107" s="26">
        <v>0.81354602656083197</v>
      </c>
      <c r="O107" s="26">
        <v>1.2964562687053132E-2</v>
      </c>
      <c r="P107" s="27">
        <v>0.36630000000000001</v>
      </c>
    </row>
    <row r="108" spans="1:16">
      <c r="A108" s="104" t="s">
        <v>499</v>
      </c>
      <c r="B108" s="11">
        <v>163</v>
      </c>
      <c r="C108" s="11">
        <v>7.4</v>
      </c>
      <c r="D108" s="69">
        <v>0.16156000000000001</v>
      </c>
      <c r="E108" s="69">
        <v>66100</v>
      </c>
      <c r="F108" s="69">
        <v>1400</v>
      </c>
      <c r="G108" s="69">
        <v>54900</v>
      </c>
      <c r="H108" s="69">
        <v>1000</v>
      </c>
      <c r="I108" s="69">
        <v>34800</v>
      </c>
      <c r="J108" s="5">
        <v>2700</v>
      </c>
      <c r="L108" s="24">
        <v>0.3742022451154311</v>
      </c>
      <c r="M108" s="25">
        <v>1.4213730635553257E-2</v>
      </c>
      <c r="N108" s="26">
        <v>0.82334433271819307</v>
      </c>
      <c r="O108" s="26">
        <v>1.1600942717162088E-2</v>
      </c>
      <c r="P108" s="27">
        <v>0.16156000000000001</v>
      </c>
    </row>
    <row r="109" spans="1:16">
      <c r="A109" s="104" t="s">
        <v>500</v>
      </c>
      <c r="B109" s="11">
        <v>163</v>
      </c>
      <c r="C109" s="11">
        <v>7.4</v>
      </c>
      <c r="D109" s="69">
        <v>0.62978999999999996</v>
      </c>
      <c r="E109" s="67">
        <v>80900</v>
      </c>
      <c r="F109" s="67">
        <v>1500</v>
      </c>
      <c r="G109" s="67">
        <v>64700</v>
      </c>
      <c r="H109" s="67">
        <v>1000</v>
      </c>
      <c r="I109" s="67">
        <v>2520000</v>
      </c>
      <c r="J109" s="105">
        <v>9600</v>
      </c>
      <c r="L109" s="24">
        <v>24.668344840427313</v>
      </c>
      <c r="M109" s="25">
        <v>0.50744992391847965</v>
      </c>
      <c r="N109" s="26">
        <v>0.79280498927275678</v>
      </c>
      <c r="O109" s="26">
        <v>9.6524417498341768E-3</v>
      </c>
      <c r="P109" s="27">
        <v>0.62978999999999996</v>
      </c>
    </row>
    <row r="110" spans="1:16">
      <c r="A110" s="104" t="s">
        <v>501</v>
      </c>
      <c r="B110" s="11">
        <v>163</v>
      </c>
      <c r="C110" s="11">
        <v>7.4</v>
      </c>
      <c r="D110" s="69">
        <v>0.39184000000000002</v>
      </c>
      <c r="E110" s="67">
        <v>57360</v>
      </c>
      <c r="F110" s="67">
        <v>340</v>
      </c>
      <c r="G110" s="67">
        <v>47180</v>
      </c>
      <c r="H110" s="67">
        <v>260</v>
      </c>
      <c r="I110" s="67">
        <v>127000</v>
      </c>
      <c r="J110" s="105">
        <v>1000</v>
      </c>
      <c r="L110" s="24">
        <v>1.7531088479939054</v>
      </c>
      <c r="M110" s="25">
        <v>3.369069662625291E-2</v>
      </c>
      <c r="N110" s="26">
        <v>0.81537878853090673</v>
      </c>
      <c r="O110" s="26">
        <v>3.3285315343406729E-3</v>
      </c>
      <c r="P110" s="27">
        <v>0.39184000000000002</v>
      </c>
    </row>
    <row r="111" spans="1:16">
      <c r="A111" s="104" t="s">
        <v>502</v>
      </c>
      <c r="B111" s="11">
        <v>163</v>
      </c>
      <c r="C111" s="11">
        <v>7.4</v>
      </c>
      <c r="D111" s="69">
        <v>0.23901</v>
      </c>
      <c r="E111" s="67">
        <v>101340</v>
      </c>
      <c r="F111" s="67">
        <v>860</v>
      </c>
      <c r="G111" s="67">
        <v>83540</v>
      </c>
      <c r="H111" s="67">
        <v>690</v>
      </c>
      <c r="I111" s="67">
        <v>89700</v>
      </c>
      <c r="J111" s="105">
        <v>1200</v>
      </c>
      <c r="L111" s="24">
        <v>0.69890884408661014</v>
      </c>
      <c r="M111" s="25">
        <v>1.3481057957526623E-2</v>
      </c>
      <c r="N111" s="26">
        <v>0.81719215071841789</v>
      </c>
      <c r="O111" s="26">
        <v>4.8810617188022468E-3</v>
      </c>
      <c r="P111" s="27">
        <v>0.23901</v>
      </c>
    </row>
    <row r="112" spans="1:16">
      <c r="A112" s="104" t="s">
        <v>503</v>
      </c>
      <c r="B112" s="11">
        <v>163</v>
      </c>
      <c r="C112" s="11">
        <v>7.4</v>
      </c>
      <c r="D112" s="69">
        <v>0.35815999999999998</v>
      </c>
      <c r="E112" s="67">
        <v>93830</v>
      </c>
      <c r="F112" s="67">
        <v>840</v>
      </c>
      <c r="G112" s="67">
        <v>76610</v>
      </c>
      <c r="H112" s="67">
        <v>760</v>
      </c>
      <c r="I112" s="67">
        <v>96100</v>
      </c>
      <c r="J112" s="105">
        <v>1500</v>
      </c>
      <c r="L112" s="24">
        <v>0.80740609339948133</v>
      </c>
      <c r="M112" s="25">
        <v>1.5947164067124535E-2</v>
      </c>
      <c r="N112" s="26">
        <v>0.80938352771903388</v>
      </c>
      <c r="O112" s="26">
        <v>5.4551181416923594E-3</v>
      </c>
      <c r="P112" s="27">
        <v>0.35815999999999998</v>
      </c>
    </row>
    <row r="113" spans="1:17">
      <c r="A113" s="104" t="s">
        <v>504</v>
      </c>
      <c r="B113" s="11">
        <v>163</v>
      </c>
      <c r="C113" s="11">
        <v>7.4</v>
      </c>
      <c r="D113" s="69">
        <v>0.67818999999999996</v>
      </c>
      <c r="E113" s="67">
        <v>45290</v>
      </c>
      <c r="F113" s="67">
        <v>370</v>
      </c>
      <c r="G113" s="67">
        <v>35640</v>
      </c>
      <c r="H113" s="67">
        <v>260</v>
      </c>
      <c r="I113" s="67">
        <v>2560000</v>
      </c>
      <c r="J113" s="105">
        <v>12000</v>
      </c>
      <c r="L113" s="24">
        <v>44.442123778760397</v>
      </c>
      <c r="M113" s="25">
        <v>0.86110625301489097</v>
      </c>
      <c r="N113" s="26">
        <v>0.78009229828530646</v>
      </c>
      <c r="O113" s="26">
        <v>4.3094944233235009E-3</v>
      </c>
      <c r="P113" s="27">
        <v>0.67818999999999996</v>
      </c>
    </row>
    <row r="114" spans="1:17">
      <c r="A114" s="104" t="s">
        <v>505</v>
      </c>
      <c r="B114" s="11">
        <v>163</v>
      </c>
      <c r="C114" s="11">
        <v>7.4</v>
      </c>
      <c r="D114" s="69">
        <v>0.15508</v>
      </c>
      <c r="E114" s="67">
        <v>44030</v>
      </c>
      <c r="F114" s="67">
        <v>320</v>
      </c>
      <c r="G114" s="67">
        <v>34400</v>
      </c>
      <c r="H114" s="67">
        <v>340</v>
      </c>
      <c r="I114" s="67">
        <v>2770000</v>
      </c>
      <c r="J114" s="105">
        <v>51000</v>
      </c>
      <c r="L114" s="24">
        <v>49.749227298301342</v>
      </c>
      <c r="M114" s="25">
        <v>1.0389497836500383</v>
      </c>
      <c r="N114" s="26">
        <v>0.77449812845271337</v>
      </c>
      <c r="O114" s="26">
        <v>4.7924788115187456E-3</v>
      </c>
      <c r="P114" s="27">
        <v>0.15508</v>
      </c>
    </row>
    <row r="115" spans="1:17">
      <c r="A115" s="104" t="s">
        <v>506</v>
      </c>
      <c r="B115" s="11">
        <v>163</v>
      </c>
      <c r="C115" s="11">
        <v>7.4</v>
      </c>
      <c r="D115" s="69">
        <v>0.30697000000000002</v>
      </c>
      <c r="E115" s="67">
        <v>44200</v>
      </c>
      <c r="F115" s="67">
        <v>1000</v>
      </c>
      <c r="G115" s="67">
        <v>34330</v>
      </c>
      <c r="H115" s="67">
        <v>800</v>
      </c>
      <c r="I115" s="67">
        <v>1980000</v>
      </c>
      <c r="J115" s="105">
        <v>35000</v>
      </c>
      <c r="L115" s="24">
        <v>35.287242618562573</v>
      </c>
      <c r="M115" s="25">
        <v>0.73389837693667948</v>
      </c>
      <c r="N115" s="26">
        <v>0.76994933745454464</v>
      </c>
      <c r="O115" s="26">
        <v>1.2613289417851777E-2</v>
      </c>
      <c r="P115" s="27">
        <v>0.30697000000000002</v>
      </c>
    </row>
    <row r="116" spans="1:17">
      <c r="A116" s="104" t="s">
        <v>507</v>
      </c>
      <c r="B116" s="11">
        <v>163</v>
      </c>
      <c r="C116" s="11">
        <v>7.4</v>
      </c>
      <c r="D116" s="69">
        <v>0.18140000000000001</v>
      </c>
      <c r="E116" s="67">
        <v>70850</v>
      </c>
      <c r="F116" s="67">
        <v>500</v>
      </c>
      <c r="G116" s="67">
        <v>58500</v>
      </c>
      <c r="H116" s="67">
        <v>420</v>
      </c>
      <c r="I116" s="67">
        <v>15990</v>
      </c>
      <c r="J116" s="105">
        <v>470</v>
      </c>
      <c r="L116" s="24">
        <v>0.17517982061313972</v>
      </c>
      <c r="M116" s="25">
        <v>3.9246846265096474E-3</v>
      </c>
      <c r="N116" s="26">
        <v>0.81851497056207789</v>
      </c>
      <c r="O116" s="26">
        <v>4.1561849260140305E-3</v>
      </c>
      <c r="P116" s="27">
        <v>0.18140000000000001</v>
      </c>
    </row>
    <row r="117" spans="1:17">
      <c r="A117" s="104" t="s">
        <v>508</v>
      </c>
      <c r="B117" s="11">
        <v>163</v>
      </c>
      <c r="C117" s="11">
        <v>7.4</v>
      </c>
      <c r="D117" s="69">
        <v>0.53971999999999998</v>
      </c>
      <c r="E117" s="67">
        <v>33900</v>
      </c>
      <c r="F117" s="67">
        <v>210</v>
      </c>
      <c r="G117" s="67">
        <v>26940</v>
      </c>
      <c r="H117" s="67">
        <v>190</v>
      </c>
      <c r="I117" s="67">
        <v>1530000</v>
      </c>
      <c r="J117" s="105">
        <v>5600</v>
      </c>
      <c r="L117" s="24">
        <v>35.589511707472099</v>
      </c>
      <c r="M117" s="25">
        <v>0.67765140458675555</v>
      </c>
      <c r="N117" s="26">
        <v>0.78778645377145828</v>
      </c>
      <c r="O117" s="26">
        <v>3.7298604103105149E-3</v>
      </c>
      <c r="P117" s="27">
        <v>0.53971999999999998</v>
      </c>
    </row>
    <row r="118" spans="1:17">
      <c r="A118" s="104"/>
      <c r="B118" s="11"/>
      <c r="C118" s="11"/>
      <c r="E118" s="67"/>
      <c r="F118" s="67"/>
      <c r="G118" s="67"/>
      <c r="H118" s="67"/>
      <c r="I118" s="67"/>
      <c r="J118" s="105"/>
      <c r="L118" s="24"/>
      <c r="M118" s="25"/>
      <c r="N118" s="26"/>
      <c r="O118" s="26"/>
      <c r="P118" s="27"/>
    </row>
    <row r="119" spans="1:17" ht="17">
      <c r="A119" s="104" t="s">
        <v>509</v>
      </c>
      <c r="B119" s="11">
        <v>163</v>
      </c>
      <c r="C119" s="11">
        <v>7.4</v>
      </c>
      <c r="D119" s="69">
        <v>0.29025000000000001</v>
      </c>
      <c r="E119" s="67">
        <v>56000</v>
      </c>
      <c r="F119" s="67">
        <v>480</v>
      </c>
      <c r="G119" s="67">
        <v>45850</v>
      </c>
      <c r="H119" s="67">
        <v>360</v>
      </c>
      <c r="I119" s="67">
        <v>1545</v>
      </c>
      <c r="J119" s="105">
        <v>90</v>
      </c>
      <c r="L119" s="56">
        <v>2.1460878035954443E-2</v>
      </c>
      <c r="M119" s="57">
        <v>1.2430619099723734E-3</v>
      </c>
      <c r="N119" s="58">
        <v>0.81163717115666045</v>
      </c>
      <c r="O119" s="58">
        <v>4.7585935288117411E-3</v>
      </c>
      <c r="P119" s="59">
        <v>0.29025000000000001</v>
      </c>
      <c r="Q119" s="61" t="s">
        <v>636</v>
      </c>
    </row>
    <row r="120" spans="1:17" ht="17">
      <c r="A120" s="104" t="s">
        <v>510</v>
      </c>
      <c r="B120" s="11">
        <v>163</v>
      </c>
      <c r="C120" s="11">
        <v>7.4</v>
      </c>
      <c r="D120" s="69">
        <v>7.2826000000000002E-2</v>
      </c>
      <c r="E120" s="67">
        <v>138000</v>
      </c>
      <c r="F120" s="67">
        <v>1700</v>
      </c>
      <c r="G120" s="67">
        <v>113000</v>
      </c>
      <c r="H120" s="67">
        <v>1500</v>
      </c>
      <c r="I120" s="67">
        <v>1930</v>
      </c>
      <c r="J120" s="105">
        <v>160</v>
      </c>
      <c r="L120" s="56">
        <v>1.2190199929187115E-2</v>
      </c>
      <c r="M120" s="57">
        <v>7.0288560882526396E-4</v>
      </c>
      <c r="N120" s="58">
        <v>0.81172696396240851</v>
      </c>
      <c r="O120" s="58">
        <v>7.4144854382742972E-3</v>
      </c>
      <c r="P120" s="59">
        <v>7.2826000000000002E-2</v>
      </c>
      <c r="Q120" s="61" t="s">
        <v>636</v>
      </c>
    </row>
    <row r="121" spans="1:17" ht="17">
      <c r="A121" s="104" t="s">
        <v>511</v>
      </c>
      <c r="B121" s="11">
        <v>163</v>
      </c>
      <c r="C121" s="11">
        <v>7.4</v>
      </c>
      <c r="D121" s="69">
        <v>-0.18767</v>
      </c>
      <c r="E121" s="67">
        <v>49730</v>
      </c>
      <c r="F121" s="67">
        <v>490</v>
      </c>
      <c r="G121" s="67">
        <v>40680</v>
      </c>
      <c r="H121" s="67">
        <v>410</v>
      </c>
      <c r="I121" s="67">
        <v>3420</v>
      </c>
      <c r="J121" s="105">
        <v>150</v>
      </c>
      <c r="L121" s="56">
        <v>5.4073303251940354E-2</v>
      </c>
      <c r="M121" s="57">
        <v>1.5269806150712379E-3</v>
      </c>
      <c r="N121" s="58">
        <v>0.81091082987437069</v>
      </c>
      <c r="O121" s="58">
        <v>5.7649204635442505E-3</v>
      </c>
      <c r="P121" s="59">
        <v>-0.18767</v>
      </c>
      <c r="Q121" s="61" t="s">
        <v>636</v>
      </c>
    </row>
    <row r="122" spans="1:17" ht="17">
      <c r="A122" s="104" t="s">
        <v>512</v>
      </c>
      <c r="B122" s="11">
        <v>163</v>
      </c>
      <c r="C122" s="11">
        <v>7.4</v>
      </c>
      <c r="D122" s="69">
        <v>0.151</v>
      </c>
      <c r="E122" s="67">
        <v>34620</v>
      </c>
      <c r="F122" s="67">
        <v>330</v>
      </c>
      <c r="G122" s="67">
        <v>28140</v>
      </c>
      <c r="H122" s="67">
        <v>290</v>
      </c>
      <c r="I122" s="67">
        <v>2520</v>
      </c>
      <c r="J122" s="105">
        <v>170</v>
      </c>
      <c r="L122" s="56">
        <v>5.343293078889514E-2</v>
      </c>
      <c r="M122" s="57">
        <v>2.0050727299748649E-3</v>
      </c>
      <c r="N122" s="58">
        <v>0.80576360119591728</v>
      </c>
      <c r="O122" s="58">
        <v>5.7052251091855135E-3</v>
      </c>
      <c r="P122" s="59">
        <v>0.151</v>
      </c>
      <c r="Q122" s="61" t="s">
        <v>636</v>
      </c>
    </row>
    <row r="123" spans="1:17" ht="17">
      <c r="A123" s="104" t="s">
        <v>513</v>
      </c>
      <c r="B123" s="11">
        <v>163</v>
      </c>
      <c r="C123" s="11">
        <v>7.4</v>
      </c>
      <c r="D123" s="69">
        <v>-7.5730000000000006E-2</v>
      </c>
      <c r="E123" s="67">
        <v>58360</v>
      </c>
      <c r="F123" s="67">
        <v>420</v>
      </c>
      <c r="G123" s="67">
        <v>47630</v>
      </c>
      <c r="H123" s="67">
        <v>420</v>
      </c>
      <c r="I123" s="67">
        <v>17170</v>
      </c>
      <c r="J123" s="105">
        <v>300</v>
      </c>
      <c r="L123" s="56">
        <v>0.22721376882071545</v>
      </c>
      <c r="M123" s="57">
        <v>4.7051435949248292E-3</v>
      </c>
      <c r="N123" s="58">
        <v>0.80905102757178105</v>
      </c>
      <c r="O123" s="58">
        <v>4.6446476912747822E-3</v>
      </c>
      <c r="P123" s="59">
        <v>-7.5730000000000006E-2</v>
      </c>
      <c r="Q123" s="61" t="s">
        <v>636</v>
      </c>
    </row>
    <row r="124" spans="1:17" ht="17">
      <c r="A124" s="104" t="s">
        <v>514</v>
      </c>
      <c r="B124" s="11">
        <v>163</v>
      </c>
      <c r="C124" s="11">
        <v>7.4</v>
      </c>
      <c r="D124" s="69">
        <v>3.0634000000000002E-2</v>
      </c>
      <c r="E124" s="67">
        <v>55800</v>
      </c>
      <c r="F124" s="67">
        <v>1100</v>
      </c>
      <c r="G124" s="67">
        <v>45050</v>
      </c>
      <c r="H124" s="67">
        <v>920</v>
      </c>
      <c r="I124" s="67">
        <v>2440</v>
      </c>
      <c r="J124" s="105">
        <v>160</v>
      </c>
      <c r="L124" s="56">
        <v>3.420041751899848E-2</v>
      </c>
      <c r="M124" s="57">
        <v>1.2308078591073183E-3</v>
      </c>
      <c r="N124" s="58">
        <v>0.80033389828684898</v>
      </c>
      <c r="O124" s="58">
        <v>1.1457943906667375E-2</v>
      </c>
      <c r="P124" s="59">
        <v>3.0634000000000002E-2</v>
      </c>
      <c r="Q124" s="61" t="s">
        <v>636</v>
      </c>
    </row>
    <row r="125" spans="1:17" ht="17">
      <c r="A125" s="104" t="s">
        <v>515</v>
      </c>
      <c r="B125" s="11">
        <v>163</v>
      </c>
      <c r="C125" s="11">
        <v>7.4</v>
      </c>
      <c r="D125" s="69">
        <v>0.35486000000000001</v>
      </c>
      <c r="E125" s="67">
        <v>96400</v>
      </c>
      <c r="F125" s="67">
        <v>2200</v>
      </c>
      <c r="G125" s="67">
        <v>78400</v>
      </c>
      <c r="H125" s="67">
        <v>1800</v>
      </c>
      <c r="I125" s="67">
        <v>1310</v>
      </c>
      <c r="J125" s="105">
        <v>150</v>
      </c>
      <c r="L125" s="56">
        <v>0.19379605220130525</v>
      </c>
      <c r="M125" s="57">
        <v>1.6319468569274624E-2</v>
      </c>
      <c r="N125" s="58">
        <v>0.80621271697041186</v>
      </c>
      <c r="O125" s="58">
        <v>1.3163731012510302E-2</v>
      </c>
      <c r="P125" s="59">
        <v>0.35486000000000001</v>
      </c>
      <c r="Q125" s="61" t="s">
        <v>636</v>
      </c>
    </row>
    <row r="126" spans="1:17" ht="17">
      <c r="A126" s="104" t="s">
        <v>516</v>
      </c>
      <c r="B126" s="11">
        <v>163</v>
      </c>
      <c r="C126" s="11">
        <v>7.4</v>
      </c>
      <c r="D126" s="69">
        <v>0.13322999999999999</v>
      </c>
      <c r="E126" s="67">
        <v>40670</v>
      </c>
      <c r="F126" s="67">
        <v>760</v>
      </c>
      <c r="G126" s="67">
        <v>33150</v>
      </c>
      <c r="H126" s="67">
        <v>530</v>
      </c>
      <c r="I126" s="67">
        <v>4270</v>
      </c>
      <c r="J126" s="105">
        <v>190</v>
      </c>
      <c r="L126" s="56">
        <v>7.9020420128018104E-2</v>
      </c>
      <c r="M126" s="57">
        <v>2.4947507543035606E-3</v>
      </c>
      <c r="N126" s="58">
        <v>0.80801602843496001</v>
      </c>
      <c r="O126" s="58">
        <v>1.0022858971894031E-2</v>
      </c>
      <c r="P126" s="59">
        <v>0.13322999999999999</v>
      </c>
      <c r="Q126" s="61" t="s">
        <v>636</v>
      </c>
    </row>
    <row r="127" spans="1:17" ht="17">
      <c r="A127" s="104" t="s">
        <v>517</v>
      </c>
      <c r="B127" s="11">
        <v>163</v>
      </c>
      <c r="C127" s="11">
        <v>7.4</v>
      </c>
      <c r="D127" s="69">
        <v>0.32346999999999998</v>
      </c>
      <c r="E127" s="67">
        <v>117000</v>
      </c>
      <c r="F127" s="67">
        <v>33000</v>
      </c>
      <c r="G127" s="67">
        <v>96000</v>
      </c>
      <c r="H127" s="67">
        <v>28000</v>
      </c>
      <c r="I127" s="67">
        <v>49000</v>
      </c>
      <c r="J127" s="105">
        <v>21000</v>
      </c>
      <c r="L127" s="56">
        <v>0.35671676870730973</v>
      </c>
      <c r="M127" s="57">
        <v>2.2301626549513405E-2</v>
      </c>
      <c r="N127" s="58">
        <v>0.81338467729929564</v>
      </c>
      <c r="O127" s="58">
        <v>0.16645613282277663</v>
      </c>
      <c r="P127" s="59">
        <v>0.32346999999999998</v>
      </c>
      <c r="Q127" s="61" t="s">
        <v>636</v>
      </c>
    </row>
    <row r="128" spans="1:17" ht="17">
      <c r="A128" s="104" t="s">
        <v>518</v>
      </c>
      <c r="B128" s="11">
        <v>163</v>
      </c>
      <c r="C128" s="11">
        <v>7.4</v>
      </c>
      <c r="D128" s="69">
        <v>-9.4256000000000006E-2</v>
      </c>
      <c r="E128" s="67">
        <v>45030</v>
      </c>
      <c r="F128" s="67">
        <v>340</v>
      </c>
      <c r="G128" s="67">
        <v>37010</v>
      </c>
      <c r="H128" s="67">
        <v>270</v>
      </c>
      <c r="I128" s="67">
        <v>2980</v>
      </c>
      <c r="J128" s="105">
        <v>150</v>
      </c>
      <c r="L128" s="56">
        <v>5.0614618470729303E-2</v>
      </c>
      <c r="M128" s="57">
        <v>1.4950127875568734E-3</v>
      </c>
      <c r="N128" s="58">
        <v>0.81475634949410825</v>
      </c>
      <c r="O128" s="58">
        <v>4.3146074928920404E-3</v>
      </c>
      <c r="P128" s="59">
        <v>-9.4256000000000006E-2</v>
      </c>
      <c r="Q128" s="61" t="s">
        <v>636</v>
      </c>
    </row>
    <row r="129" spans="1:17" ht="17">
      <c r="A129" s="104" t="s">
        <v>519</v>
      </c>
      <c r="B129" s="11">
        <v>163</v>
      </c>
      <c r="C129" s="11">
        <v>7.4</v>
      </c>
      <c r="D129" s="69">
        <v>0.17460999999999999</v>
      </c>
      <c r="E129" s="67">
        <v>14850</v>
      </c>
      <c r="F129" s="67">
        <v>490</v>
      </c>
      <c r="G129" s="67">
        <v>11970</v>
      </c>
      <c r="H129" s="67">
        <v>360</v>
      </c>
      <c r="I129" s="67">
        <v>3490</v>
      </c>
      <c r="J129" s="105">
        <v>140</v>
      </c>
      <c r="L129" s="56">
        <v>0.17803363821234688</v>
      </c>
      <c r="M129" s="57">
        <v>5.9316395195588689E-3</v>
      </c>
      <c r="N129" s="58">
        <v>0.79905801536959209</v>
      </c>
      <c r="O129" s="58">
        <v>1.7993823629572955E-2</v>
      </c>
      <c r="P129" s="59">
        <v>0.17460999999999999</v>
      </c>
      <c r="Q129" s="61" t="s">
        <v>636</v>
      </c>
    </row>
    <row r="130" spans="1:17" ht="17">
      <c r="A130" s="104" t="s">
        <v>520</v>
      </c>
      <c r="B130" s="11">
        <v>163</v>
      </c>
      <c r="C130" s="11">
        <v>7.4</v>
      </c>
      <c r="D130" s="69">
        <v>0.19375999999999999</v>
      </c>
      <c r="E130" s="67">
        <v>93000</v>
      </c>
      <c r="F130" s="67">
        <v>27000</v>
      </c>
      <c r="G130" s="67">
        <v>75000</v>
      </c>
      <c r="H130" s="67">
        <v>21000</v>
      </c>
      <c r="I130" s="67">
        <v>42000</v>
      </c>
      <c r="J130" s="105">
        <v>17000</v>
      </c>
      <c r="L130" s="56">
        <v>0.15826926002773969</v>
      </c>
      <c r="M130" s="57">
        <v>1.6421054242484679E-2</v>
      </c>
      <c r="N130" s="58">
        <v>0.79944562536977137</v>
      </c>
      <c r="O130" s="58">
        <v>0.16263911880521414</v>
      </c>
      <c r="P130" s="59">
        <v>0.19375999999999999</v>
      </c>
      <c r="Q130" s="61" t="s">
        <v>636</v>
      </c>
    </row>
    <row r="131" spans="1:17" ht="17">
      <c r="A131" s="104" t="s">
        <v>521</v>
      </c>
      <c r="B131" s="11">
        <v>163</v>
      </c>
      <c r="C131" s="11">
        <v>7.4</v>
      </c>
      <c r="D131" s="69">
        <v>0.17938999999999999</v>
      </c>
      <c r="E131" s="67">
        <v>25910</v>
      </c>
      <c r="F131" s="67">
        <v>190</v>
      </c>
      <c r="G131" s="67">
        <v>20790</v>
      </c>
      <c r="H131" s="67">
        <v>160</v>
      </c>
      <c r="I131" s="67">
        <v>4090</v>
      </c>
      <c r="J131" s="105">
        <v>160</v>
      </c>
      <c r="L131" s="56">
        <v>0.12049961729852995</v>
      </c>
      <c r="M131" s="57">
        <v>3.2567541576988207E-3</v>
      </c>
      <c r="N131" s="58">
        <v>0.79542217073649402</v>
      </c>
      <c r="O131" s="58">
        <v>4.2648246590618281E-3</v>
      </c>
      <c r="P131" s="59">
        <v>0.17938999999999999</v>
      </c>
      <c r="Q131" s="61" t="s">
        <v>636</v>
      </c>
    </row>
    <row r="132" spans="1:17" ht="17">
      <c r="A132" s="104" t="s">
        <v>522</v>
      </c>
      <c r="B132" s="11">
        <v>163</v>
      </c>
      <c r="C132" s="11">
        <v>7.4</v>
      </c>
      <c r="D132" s="69">
        <v>1.2558E-2</v>
      </c>
      <c r="E132" s="69">
        <v>158000</v>
      </c>
      <c r="F132" s="69">
        <v>5000</v>
      </c>
      <c r="G132" s="69">
        <v>132000</v>
      </c>
      <c r="H132" s="69">
        <v>4300</v>
      </c>
      <c r="I132" s="67">
        <v>56500</v>
      </c>
      <c r="J132" s="105">
        <v>1600</v>
      </c>
      <c r="L132" s="56">
        <v>0.28037166570093358</v>
      </c>
      <c r="M132" s="57">
        <v>5.5561647142301687E-3</v>
      </c>
      <c r="N132" s="58">
        <v>0.82818518962357079</v>
      </c>
      <c r="O132" s="58">
        <v>1.8971281906044215E-2</v>
      </c>
      <c r="P132" s="59">
        <v>1.2558E-2</v>
      </c>
      <c r="Q132" s="61" t="s">
        <v>636</v>
      </c>
    </row>
    <row r="133" spans="1:17" ht="17">
      <c r="A133" s="104" t="s">
        <v>523</v>
      </c>
      <c r="B133" s="11">
        <v>163</v>
      </c>
      <c r="C133" s="11">
        <v>7.4</v>
      </c>
      <c r="D133" s="69">
        <v>0.10832</v>
      </c>
      <c r="E133" s="67">
        <v>63760</v>
      </c>
      <c r="F133" s="67">
        <v>620</v>
      </c>
      <c r="G133" s="67">
        <v>51990</v>
      </c>
      <c r="H133" s="67">
        <v>570</v>
      </c>
      <c r="I133" s="67">
        <v>9480</v>
      </c>
      <c r="J133" s="105">
        <v>270</v>
      </c>
      <c r="L133" s="56">
        <v>0.11356832225575492</v>
      </c>
      <c r="M133" s="57">
        <v>2.7592087943950402E-3</v>
      </c>
      <c r="N133" s="58">
        <v>0.8083177665948601</v>
      </c>
      <c r="O133" s="58">
        <v>5.974687890771626E-3</v>
      </c>
      <c r="P133" s="59">
        <v>0.10832</v>
      </c>
      <c r="Q133" s="61" t="s">
        <v>636</v>
      </c>
    </row>
    <row r="134" spans="1:17" ht="17">
      <c r="A134" s="104" t="s">
        <v>524</v>
      </c>
      <c r="B134" s="11">
        <v>163</v>
      </c>
      <c r="C134" s="11">
        <v>7.4</v>
      </c>
      <c r="D134" s="69">
        <v>0.12606999999999999</v>
      </c>
      <c r="E134" s="67">
        <v>21240</v>
      </c>
      <c r="F134" s="67">
        <v>230</v>
      </c>
      <c r="G134" s="67">
        <v>17400</v>
      </c>
      <c r="H134" s="67">
        <v>260</v>
      </c>
      <c r="I134" s="67">
        <v>2430</v>
      </c>
      <c r="J134" s="105">
        <v>120</v>
      </c>
      <c r="L134" s="56">
        <v>8.6238266409303974E-2</v>
      </c>
      <c r="M134" s="57">
        <v>2.8604933856785381E-3</v>
      </c>
      <c r="N134" s="58">
        <v>0.812092222833248</v>
      </c>
      <c r="O134" s="58">
        <v>7.558710556466685E-3</v>
      </c>
      <c r="P134" s="59">
        <v>0.12606999999999999</v>
      </c>
      <c r="Q134" s="61" t="s">
        <v>636</v>
      </c>
    </row>
    <row r="135" spans="1:17" ht="17">
      <c r="A135" s="104" t="s">
        <v>525</v>
      </c>
      <c r="B135" s="11">
        <v>163</v>
      </c>
      <c r="C135" s="11">
        <v>7.4</v>
      </c>
      <c r="D135" s="69">
        <v>-0.16646</v>
      </c>
      <c r="E135" s="69">
        <v>60600</v>
      </c>
      <c r="F135" s="69">
        <v>2700</v>
      </c>
      <c r="G135" s="69">
        <v>49700</v>
      </c>
      <c r="H135" s="69">
        <v>2400</v>
      </c>
      <c r="I135" s="67">
        <v>3490</v>
      </c>
      <c r="J135" s="105">
        <v>170</v>
      </c>
      <c r="L135" s="56">
        <v>4.3370222332071447E-2</v>
      </c>
      <c r="M135" s="57">
        <v>1.5681114237653749E-3</v>
      </c>
      <c r="N135" s="58">
        <v>0.81300717822257873</v>
      </c>
      <c r="O135" s="58">
        <v>2.6942922979869988E-2</v>
      </c>
      <c r="P135" s="59">
        <v>-0.16646</v>
      </c>
      <c r="Q135" s="61" t="s">
        <v>636</v>
      </c>
    </row>
    <row r="136" spans="1:17" ht="17">
      <c r="A136" s="104" t="s">
        <v>526</v>
      </c>
      <c r="B136" s="11">
        <v>163</v>
      </c>
      <c r="C136" s="11">
        <v>7.4</v>
      </c>
      <c r="D136" s="69">
        <v>-4.2883999999999999E-2</v>
      </c>
      <c r="E136" s="67">
        <v>96500</v>
      </c>
      <c r="F136" s="67">
        <v>1100</v>
      </c>
      <c r="G136" s="67">
        <v>79100</v>
      </c>
      <c r="H136" s="67">
        <v>1000</v>
      </c>
      <c r="I136" s="67">
        <v>28390</v>
      </c>
      <c r="J136" s="105">
        <v>410</v>
      </c>
      <c r="L136" s="56">
        <v>0.22671533131269608</v>
      </c>
      <c r="M136" s="57">
        <v>4.7172160049007532E-3</v>
      </c>
      <c r="N136" s="58">
        <v>0.81256813180071152</v>
      </c>
      <c r="O136" s="58">
        <v>6.9765395493768525E-3</v>
      </c>
      <c r="P136" s="59">
        <v>-4.2883999999999999E-2</v>
      </c>
      <c r="Q136" s="61" t="s">
        <v>636</v>
      </c>
    </row>
    <row r="137" spans="1:17" ht="17">
      <c r="A137" s="104" t="s">
        <v>527</v>
      </c>
      <c r="B137" s="11">
        <v>163</v>
      </c>
      <c r="C137" s="11">
        <v>7.4</v>
      </c>
      <c r="D137" s="69">
        <v>-1.7819000000000001E-3</v>
      </c>
      <c r="E137" s="67">
        <v>27100</v>
      </c>
      <c r="F137" s="67">
        <v>2200</v>
      </c>
      <c r="G137" s="67">
        <v>22200</v>
      </c>
      <c r="H137" s="67">
        <v>1800</v>
      </c>
      <c r="I137" s="67">
        <v>2490</v>
      </c>
      <c r="J137" s="105">
        <v>350</v>
      </c>
      <c r="L137" s="56">
        <v>6.8801935445151799E-2</v>
      </c>
      <c r="M137" s="57">
        <v>3.3321239187982126E-3</v>
      </c>
      <c r="N137" s="58">
        <v>0.81207155627967043</v>
      </c>
      <c r="O137" s="58">
        <v>4.6995395635722227E-2</v>
      </c>
      <c r="P137" s="59">
        <v>-1.7819000000000001E-3</v>
      </c>
      <c r="Q137" s="61" t="s">
        <v>636</v>
      </c>
    </row>
    <row r="138" spans="1:17" ht="17">
      <c r="A138" s="104" t="s">
        <v>528</v>
      </c>
      <c r="B138" s="11">
        <v>163</v>
      </c>
      <c r="C138" s="11">
        <v>7.4</v>
      </c>
      <c r="D138" s="69">
        <v>-0.11294</v>
      </c>
      <c r="E138" s="67">
        <v>102000</v>
      </c>
      <c r="F138" s="67">
        <v>4700</v>
      </c>
      <c r="G138" s="67">
        <v>82500</v>
      </c>
      <c r="H138" s="67">
        <v>3700</v>
      </c>
      <c r="I138" s="67">
        <v>3170</v>
      </c>
      <c r="J138" s="105">
        <v>210</v>
      </c>
      <c r="L138" s="56">
        <v>2.3471900250127214E-2</v>
      </c>
      <c r="M138" s="57">
        <v>1.0618461357729686E-3</v>
      </c>
      <c r="N138" s="58">
        <v>0.8017969360326237</v>
      </c>
      <c r="O138" s="58">
        <v>2.6004048900839734E-2</v>
      </c>
      <c r="P138" s="59">
        <v>-0.11294</v>
      </c>
      <c r="Q138" s="61" t="s">
        <v>636</v>
      </c>
    </row>
    <row r="139" spans="1:17" ht="17">
      <c r="A139" s="104" t="s">
        <v>529</v>
      </c>
      <c r="B139" s="11">
        <v>163</v>
      </c>
      <c r="C139" s="11">
        <v>7.4</v>
      </c>
      <c r="D139" s="69">
        <v>0.14546999999999999</v>
      </c>
      <c r="E139" s="67">
        <v>48700</v>
      </c>
      <c r="F139" s="67">
        <v>1600</v>
      </c>
      <c r="G139" s="67">
        <v>39600</v>
      </c>
      <c r="H139" s="67">
        <v>1200</v>
      </c>
      <c r="I139" s="67">
        <v>4050</v>
      </c>
      <c r="J139" s="105">
        <v>210</v>
      </c>
      <c r="L139" s="56">
        <v>6.3306627316443251E-2</v>
      </c>
      <c r="M139" s="57">
        <v>2.3767099237963886E-3</v>
      </c>
      <c r="N139" s="58">
        <v>0.80607757675887581</v>
      </c>
      <c r="O139" s="58">
        <v>1.8171818856406254E-2</v>
      </c>
      <c r="P139" s="59">
        <v>0.14546999999999999</v>
      </c>
      <c r="Q139" s="61" t="s">
        <v>636</v>
      </c>
    </row>
    <row r="140" spans="1:17" ht="17">
      <c r="A140" s="104" t="s">
        <v>530</v>
      </c>
      <c r="B140" s="11">
        <v>163</v>
      </c>
      <c r="C140" s="11">
        <v>7.4</v>
      </c>
      <c r="D140" s="69">
        <v>6.1735999999999999E-2</v>
      </c>
      <c r="E140" s="67">
        <v>68200</v>
      </c>
      <c r="F140" s="67">
        <v>3100</v>
      </c>
      <c r="G140" s="67">
        <v>55900</v>
      </c>
      <c r="H140" s="67">
        <v>2300</v>
      </c>
      <c r="I140" s="67">
        <v>3060</v>
      </c>
      <c r="J140" s="105">
        <v>310</v>
      </c>
      <c r="L140" s="56">
        <v>3.3557784679961351E-2</v>
      </c>
      <c r="M140" s="57">
        <v>1.7307165665795365E-3</v>
      </c>
      <c r="N140" s="58">
        <v>0.81252746287582234</v>
      </c>
      <c r="O140" s="58">
        <v>2.5126654996323713E-2</v>
      </c>
      <c r="P140" s="59">
        <v>6.1735999999999999E-2</v>
      </c>
      <c r="Q140" s="61" t="s">
        <v>636</v>
      </c>
    </row>
    <row r="141" spans="1:17" ht="17">
      <c r="A141" s="104" t="s">
        <v>531</v>
      </c>
      <c r="B141" s="11">
        <v>163</v>
      </c>
      <c r="C141" s="11">
        <v>7.4</v>
      </c>
      <c r="D141" s="69">
        <v>0.17548</v>
      </c>
      <c r="E141" s="67">
        <v>49890</v>
      </c>
      <c r="F141" s="67">
        <v>510</v>
      </c>
      <c r="G141" s="67">
        <v>40660</v>
      </c>
      <c r="H141" s="67">
        <v>430</v>
      </c>
      <c r="I141" s="67">
        <v>5400</v>
      </c>
      <c r="J141" s="105">
        <v>170</v>
      </c>
      <c r="L141" s="56">
        <v>8.2624000052909097E-2</v>
      </c>
      <c r="M141" s="57">
        <v>1.9926222016850687E-3</v>
      </c>
      <c r="N141" s="58">
        <v>0.80791279451078946</v>
      </c>
      <c r="O141" s="58">
        <v>5.9936705725924687E-3</v>
      </c>
      <c r="P141" s="59">
        <v>0.17548</v>
      </c>
      <c r="Q141" s="61" t="s">
        <v>636</v>
      </c>
    </row>
    <row r="142" spans="1:17" ht="17">
      <c r="A142" s="104" t="s">
        <v>532</v>
      </c>
      <c r="B142" s="11">
        <v>163</v>
      </c>
      <c r="C142" s="11">
        <v>7.4</v>
      </c>
      <c r="D142" s="69">
        <v>0.27707999999999999</v>
      </c>
      <c r="E142" s="67">
        <v>53090</v>
      </c>
      <c r="F142" s="67">
        <v>390</v>
      </c>
      <c r="G142" s="67">
        <v>43760</v>
      </c>
      <c r="H142" s="67">
        <v>350</v>
      </c>
      <c r="I142" s="67">
        <v>3500</v>
      </c>
      <c r="J142" s="105">
        <v>130</v>
      </c>
      <c r="L142" s="56">
        <v>5.1315452556847371E-2</v>
      </c>
      <c r="M142" s="57">
        <v>1.3640960077821978E-3</v>
      </c>
      <c r="N142" s="58">
        <v>0.81709998685373297</v>
      </c>
      <c r="O142" s="58">
        <v>4.475642696995798E-3</v>
      </c>
      <c r="P142" s="59">
        <v>0.27707999999999999</v>
      </c>
      <c r="Q142" s="61" t="s">
        <v>636</v>
      </c>
    </row>
    <row r="143" spans="1:17" ht="17">
      <c r="A143" s="104" t="s">
        <v>533</v>
      </c>
      <c r="B143" s="11">
        <v>163</v>
      </c>
      <c r="C143" s="11">
        <v>7.4</v>
      </c>
      <c r="D143" s="69">
        <v>3.7241000000000003E-2</v>
      </c>
      <c r="E143" s="67">
        <v>98090</v>
      </c>
      <c r="F143" s="67">
        <v>480</v>
      </c>
      <c r="G143" s="67">
        <v>80690</v>
      </c>
      <c r="H143" s="67">
        <v>480</v>
      </c>
      <c r="I143" s="67">
        <v>4070</v>
      </c>
      <c r="J143" s="105">
        <v>200</v>
      </c>
      <c r="L143" s="56">
        <v>3.0272877384789492E-2</v>
      </c>
      <c r="M143" s="57">
        <v>9.6582228943110904E-4</v>
      </c>
      <c r="N143" s="58">
        <v>0.8154655083469029</v>
      </c>
      <c r="O143" s="58">
        <v>3.1682025214449915E-3</v>
      </c>
      <c r="P143" s="59">
        <v>3.7241000000000003E-2</v>
      </c>
      <c r="Q143" s="61" t="s">
        <v>636</v>
      </c>
    </row>
    <row r="144" spans="1:17" ht="17">
      <c r="A144" s="104" t="s">
        <v>534</v>
      </c>
      <c r="B144" s="11">
        <v>163</v>
      </c>
      <c r="C144" s="11">
        <v>7.4</v>
      </c>
      <c r="D144" s="69">
        <v>9.6564999999999998E-2</v>
      </c>
      <c r="E144" s="67">
        <v>47430</v>
      </c>
      <c r="F144" s="67">
        <v>560</v>
      </c>
      <c r="G144" s="67">
        <v>38890</v>
      </c>
      <c r="H144" s="67">
        <v>460</v>
      </c>
      <c r="I144" s="67">
        <v>4510</v>
      </c>
      <c r="J144" s="105">
        <v>160</v>
      </c>
      <c r="L144" s="56">
        <v>7.2107827791428936E-2</v>
      </c>
      <c r="M144" s="57">
        <v>1.8278207158874159E-3</v>
      </c>
      <c r="N144" s="58">
        <v>0.81282197047399773</v>
      </c>
      <c r="O144" s="58">
        <v>6.8516878770983588E-3</v>
      </c>
      <c r="P144" s="59">
        <v>9.6564999999999998E-2</v>
      </c>
      <c r="Q144" s="61" t="s">
        <v>636</v>
      </c>
    </row>
    <row r="145" spans="1:17" ht="17">
      <c r="A145" s="104" t="s">
        <v>535</v>
      </c>
      <c r="B145" s="11">
        <v>163</v>
      </c>
      <c r="C145" s="11">
        <v>7.4</v>
      </c>
      <c r="D145" s="69">
        <v>0.17763999999999999</v>
      </c>
      <c r="E145" s="67">
        <v>165000</v>
      </c>
      <c r="F145" s="67">
        <v>2000</v>
      </c>
      <c r="G145" s="67">
        <v>134000</v>
      </c>
      <c r="H145" s="67">
        <v>1700</v>
      </c>
      <c r="I145" s="67">
        <v>3090</v>
      </c>
      <c r="J145" s="105">
        <v>200</v>
      </c>
      <c r="L145" s="56">
        <v>1.3695748815388332E-2</v>
      </c>
      <c r="M145" s="57">
        <v>4.9141004171786382E-4</v>
      </c>
      <c r="N145" s="58">
        <v>0.80506597037237104</v>
      </c>
      <c r="O145" s="58">
        <v>7.1248626701819542E-3</v>
      </c>
      <c r="P145" s="59">
        <v>0.17763999999999999</v>
      </c>
      <c r="Q145" s="61" t="s">
        <v>636</v>
      </c>
    </row>
    <row r="146" spans="1:17" ht="17">
      <c r="A146" s="104" t="s">
        <v>536</v>
      </c>
      <c r="B146" s="11">
        <v>163</v>
      </c>
      <c r="C146" s="11">
        <v>7.4</v>
      </c>
      <c r="D146" s="69">
        <v>-5.3906000000000003E-2</v>
      </c>
      <c r="E146" s="67">
        <v>114000</v>
      </c>
      <c r="F146" s="67">
        <v>1400</v>
      </c>
      <c r="G146" s="67">
        <v>92900</v>
      </c>
      <c r="H146" s="67">
        <v>1100</v>
      </c>
      <c r="I146" s="67">
        <v>3610</v>
      </c>
      <c r="J146" s="105">
        <v>290</v>
      </c>
      <c r="L146" s="56">
        <v>2.2642506081870049E-2</v>
      </c>
      <c r="M146" s="57">
        <v>1.0965917689492802E-3</v>
      </c>
      <c r="N146" s="58">
        <v>0.80783279175522971</v>
      </c>
      <c r="O146" s="58">
        <v>6.9508906562149994E-3</v>
      </c>
      <c r="P146" s="59">
        <v>-5.3906000000000003E-2</v>
      </c>
      <c r="Q146" s="61" t="s">
        <v>636</v>
      </c>
    </row>
    <row r="147" spans="1:17" ht="17">
      <c r="A147" s="104" t="s">
        <v>537</v>
      </c>
      <c r="B147" s="11">
        <v>163</v>
      </c>
      <c r="C147" s="11">
        <v>7.4</v>
      </c>
      <c r="D147" s="69">
        <v>0.19078999999999999</v>
      </c>
      <c r="E147" s="67">
        <v>114000</v>
      </c>
      <c r="F147" s="67">
        <v>2100</v>
      </c>
      <c r="G147" s="67">
        <v>93200</v>
      </c>
      <c r="H147" s="67">
        <v>1700</v>
      </c>
      <c r="I147" s="67">
        <v>5410</v>
      </c>
      <c r="J147" s="105">
        <v>180</v>
      </c>
      <c r="L147" s="56">
        <v>3.5685139038249158E-2</v>
      </c>
      <c r="M147" s="57">
        <v>9.5358853612239659E-4</v>
      </c>
      <c r="N147" s="58">
        <v>0.81044150905906787</v>
      </c>
      <c r="O147" s="58">
        <v>1.059693672672608E-2</v>
      </c>
      <c r="P147" s="59">
        <v>0.19078999999999999</v>
      </c>
      <c r="Q147" s="61" t="s">
        <v>636</v>
      </c>
    </row>
    <row r="148" spans="1:17" ht="17">
      <c r="A148" s="104" t="s">
        <v>538</v>
      </c>
      <c r="B148" s="11">
        <v>163</v>
      </c>
      <c r="C148" s="11">
        <v>7.4</v>
      </c>
      <c r="D148" s="69">
        <v>-1.5758000000000001E-2</v>
      </c>
      <c r="E148" s="67">
        <v>121360</v>
      </c>
      <c r="F148" s="67">
        <v>980</v>
      </c>
      <c r="G148" s="67">
        <v>99370</v>
      </c>
      <c r="H148" s="67">
        <v>670</v>
      </c>
      <c r="I148" s="67">
        <v>8070</v>
      </c>
      <c r="J148" s="105">
        <v>430</v>
      </c>
      <c r="L148" s="56">
        <v>4.93757748205974E-2</v>
      </c>
      <c r="M148" s="57">
        <v>1.5450529445176315E-3</v>
      </c>
      <c r="N148" s="58">
        <v>0.81169026551839807</v>
      </c>
      <c r="O148" s="58">
        <v>4.3068799624129779E-3</v>
      </c>
      <c r="P148" s="59">
        <v>-1.5758000000000001E-2</v>
      </c>
      <c r="Q148" s="61" t="s">
        <v>636</v>
      </c>
    </row>
    <row r="149" spans="1:17" ht="17">
      <c r="A149" s="104" t="s">
        <v>539</v>
      </c>
      <c r="B149" s="11">
        <v>163</v>
      </c>
      <c r="C149" s="11">
        <v>7.4</v>
      </c>
      <c r="D149" s="69">
        <v>7.1564000000000003E-2</v>
      </c>
      <c r="E149" s="67">
        <v>85100</v>
      </c>
      <c r="F149" s="67">
        <v>1500</v>
      </c>
      <c r="G149" s="67">
        <v>70100</v>
      </c>
      <c r="H149" s="67">
        <v>1200</v>
      </c>
      <c r="I149" s="67">
        <v>11460</v>
      </c>
      <c r="J149" s="105">
        <v>270</v>
      </c>
      <c r="L149" s="56">
        <v>0.10075777970021943</v>
      </c>
      <c r="M149" s="57">
        <v>2.2792509432695163E-3</v>
      </c>
      <c r="N149" s="58">
        <v>0.81658062913797902</v>
      </c>
      <c r="O149" s="58">
        <v>1.0119958556724191E-2</v>
      </c>
      <c r="P149" s="59">
        <v>7.1564000000000003E-2</v>
      </c>
      <c r="Q149" s="61" t="s">
        <v>636</v>
      </c>
    </row>
    <row r="150" spans="1:17" ht="17">
      <c r="A150" s="104" t="s">
        <v>540</v>
      </c>
      <c r="B150" s="11">
        <v>163</v>
      </c>
      <c r="C150" s="11">
        <v>7.4</v>
      </c>
      <c r="D150" s="69">
        <v>-2.3820000000000001E-2</v>
      </c>
      <c r="E150" s="69">
        <v>72950</v>
      </c>
      <c r="F150" s="69">
        <v>930</v>
      </c>
      <c r="G150" s="69">
        <v>59820</v>
      </c>
      <c r="H150" s="69">
        <v>820</v>
      </c>
      <c r="I150" s="69">
        <v>7330</v>
      </c>
      <c r="J150" s="5">
        <v>230</v>
      </c>
      <c r="L150" s="56">
        <v>7.6105769662035819E-2</v>
      </c>
      <c r="M150" s="57">
        <v>1.8081926435740019E-3</v>
      </c>
      <c r="N150" s="58">
        <v>0.81288990080779255</v>
      </c>
      <c r="O150" s="58">
        <v>7.6752000166666456E-3</v>
      </c>
      <c r="P150" s="59">
        <v>-2.3820000000000001E-2</v>
      </c>
      <c r="Q150" s="61" t="s">
        <v>636</v>
      </c>
    </row>
    <row r="151" spans="1:17" ht="17">
      <c r="A151" s="104" t="s">
        <v>541</v>
      </c>
      <c r="B151" s="11">
        <v>163</v>
      </c>
      <c r="C151" s="11">
        <v>7.4</v>
      </c>
      <c r="D151" s="69">
        <v>0.26857999999999999</v>
      </c>
      <c r="E151" s="69">
        <v>65000</v>
      </c>
      <c r="F151" s="69">
        <v>1300</v>
      </c>
      <c r="G151" s="69">
        <v>56100</v>
      </c>
      <c r="H151" s="69">
        <v>1500</v>
      </c>
      <c r="I151" s="69">
        <v>28500</v>
      </c>
      <c r="J151" s="5">
        <v>1600</v>
      </c>
      <c r="L151" s="56">
        <v>0.32503072185752657</v>
      </c>
      <c r="M151" s="57">
        <v>1.0358556161556679E-2</v>
      </c>
      <c r="N151" s="58">
        <v>0.85557900743419657</v>
      </c>
      <c r="O151" s="58">
        <v>1.4409242595964199E-2</v>
      </c>
      <c r="P151" s="59">
        <v>0.26857999999999999</v>
      </c>
      <c r="Q151" s="61" t="s">
        <v>636</v>
      </c>
    </row>
    <row r="152" spans="1:17" ht="17">
      <c r="A152" s="104" t="s">
        <v>542</v>
      </c>
      <c r="B152" s="11">
        <v>163</v>
      </c>
      <c r="C152" s="11">
        <v>7.4</v>
      </c>
      <c r="D152" s="69">
        <v>0.27933000000000002</v>
      </c>
      <c r="E152" s="69">
        <v>98400</v>
      </c>
      <c r="F152" s="69">
        <v>640</v>
      </c>
      <c r="G152" s="69">
        <v>80840</v>
      </c>
      <c r="H152" s="69">
        <v>560</v>
      </c>
      <c r="I152" s="67">
        <v>64860</v>
      </c>
      <c r="J152" s="105">
        <v>710</v>
      </c>
      <c r="L152" s="56">
        <v>0.4987675942905137</v>
      </c>
      <c r="M152" s="57">
        <v>9.9253389581031182E-3</v>
      </c>
      <c r="N152" s="58">
        <v>0.8144076077242528</v>
      </c>
      <c r="O152" s="58">
        <v>3.9031987329340621E-3</v>
      </c>
      <c r="P152" s="59">
        <v>0.27933000000000002</v>
      </c>
      <c r="Q152" s="61" t="s">
        <v>636</v>
      </c>
    </row>
    <row r="153" spans="1:17" ht="17">
      <c r="A153" s="104" t="s">
        <v>543</v>
      </c>
      <c r="B153" s="11">
        <v>163</v>
      </c>
      <c r="C153" s="11">
        <v>7.4</v>
      </c>
      <c r="D153" s="69">
        <v>0.30064999999999997</v>
      </c>
      <c r="E153" s="69">
        <v>79970</v>
      </c>
      <c r="F153" s="69">
        <v>570</v>
      </c>
      <c r="G153" s="69">
        <v>65290</v>
      </c>
      <c r="H153" s="69">
        <v>430</v>
      </c>
      <c r="I153" s="67">
        <v>26650</v>
      </c>
      <c r="J153" s="105">
        <v>490</v>
      </c>
      <c r="L153" s="56">
        <v>0.24964995138027407</v>
      </c>
      <c r="M153" s="57">
        <v>5.1892018988927173E-3</v>
      </c>
      <c r="N153" s="58">
        <v>0.80933847757517252</v>
      </c>
      <c r="O153" s="58">
        <v>3.9615661410108381E-3</v>
      </c>
      <c r="P153" s="59">
        <v>0.30064999999999997</v>
      </c>
      <c r="Q153" s="61" t="s">
        <v>636</v>
      </c>
    </row>
    <row r="154" spans="1:17">
      <c r="A154" s="104"/>
      <c r="B154" s="11"/>
      <c r="C154" s="11"/>
      <c r="I154" s="67"/>
      <c r="J154" s="105"/>
      <c r="L154" s="24"/>
      <c r="M154" s="25"/>
      <c r="N154" s="26"/>
      <c r="O154" s="26"/>
      <c r="P154" s="27"/>
    </row>
    <row r="155" spans="1:17">
      <c r="A155" s="104" t="s">
        <v>13</v>
      </c>
      <c r="B155" s="11">
        <v>163</v>
      </c>
      <c r="C155" s="11">
        <v>7.4</v>
      </c>
      <c r="D155" s="69">
        <v>5.1756999999999997E-2</v>
      </c>
      <c r="E155" s="69">
        <v>1682</v>
      </c>
      <c r="F155" s="69">
        <v>70</v>
      </c>
      <c r="G155" s="69">
        <v>931</v>
      </c>
      <c r="H155" s="69">
        <v>68</v>
      </c>
      <c r="I155" s="67">
        <v>1920000</v>
      </c>
      <c r="J155" s="105">
        <v>35000</v>
      </c>
      <c r="L155" s="24">
        <v>968.55764523333073</v>
      </c>
      <c r="M155" s="25">
        <v>27.509837113874568</v>
      </c>
      <c r="N155" s="26">
        <v>0.54869917226627762</v>
      </c>
      <c r="O155" s="26">
        <v>2.3265090736441885E-2</v>
      </c>
      <c r="P155" s="27">
        <v>5.1756999999999997E-2</v>
      </c>
    </row>
    <row r="156" spans="1:17">
      <c r="A156" s="104" t="s">
        <v>14</v>
      </c>
      <c r="B156" s="11">
        <v>163</v>
      </c>
      <c r="C156" s="11">
        <v>7.4</v>
      </c>
      <c r="D156" s="69">
        <v>0.34454000000000001</v>
      </c>
      <c r="E156" s="69">
        <v>1529</v>
      </c>
      <c r="F156" s="69">
        <v>61</v>
      </c>
      <c r="G156" s="69">
        <v>676</v>
      </c>
      <c r="H156" s="69">
        <v>34</v>
      </c>
      <c r="I156" s="67">
        <v>1840000</v>
      </c>
      <c r="J156" s="105">
        <v>38000</v>
      </c>
      <c r="L156" s="24">
        <v>1069.5542168012907</v>
      </c>
      <c r="M156" s="25">
        <v>26.596804613693713</v>
      </c>
      <c r="N156" s="26">
        <v>0.43827815631782679</v>
      </c>
      <c r="O156" s="26">
        <v>1.4191457588345818E-2</v>
      </c>
      <c r="P156" s="27">
        <v>0.34454000000000001</v>
      </c>
    </row>
    <row r="157" spans="1:17">
      <c r="A157" s="104" t="s">
        <v>15</v>
      </c>
      <c r="B157" s="11">
        <v>163</v>
      </c>
      <c r="C157" s="11">
        <v>7.4</v>
      </c>
      <c r="D157" s="69">
        <v>0.21618999999999999</v>
      </c>
      <c r="E157" s="69">
        <v>1400</v>
      </c>
      <c r="F157" s="69">
        <v>53</v>
      </c>
      <c r="G157" s="69">
        <v>828</v>
      </c>
      <c r="H157" s="69">
        <v>49</v>
      </c>
      <c r="I157" s="67">
        <v>1250000</v>
      </c>
      <c r="J157" s="105">
        <v>15000</v>
      </c>
      <c r="L157" s="24">
        <v>788.02336175683843</v>
      </c>
      <c r="M157" s="25">
        <v>20.393236833384925</v>
      </c>
      <c r="N157" s="26">
        <v>0.58629058034260839</v>
      </c>
      <c r="O157" s="26">
        <v>2.077440108201762E-2</v>
      </c>
      <c r="P157" s="27">
        <v>0.21618999999999999</v>
      </c>
    </row>
    <row r="158" spans="1:17">
      <c r="A158" s="104" t="s">
        <v>16</v>
      </c>
      <c r="B158" s="11">
        <v>163</v>
      </c>
      <c r="C158" s="11">
        <v>7.4</v>
      </c>
      <c r="D158" s="69">
        <v>0.248</v>
      </c>
      <c r="E158" s="69">
        <v>2475</v>
      </c>
      <c r="F158" s="69">
        <v>54</v>
      </c>
      <c r="G158" s="69">
        <v>1118</v>
      </c>
      <c r="H158" s="69">
        <v>39</v>
      </c>
      <c r="I158" s="67">
        <v>3300000</v>
      </c>
      <c r="J158" s="105">
        <v>18000</v>
      </c>
      <c r="L158" s="24">
        <v>1166.9928080135808</v>
      </c>
      <c r="M158" s="25">
        <v>25.548723129032645</v>
      </c>
      <c r="N158" s="26">
        <v>0.44779291287378648</v>
      </c>
      <c r="O158" s="26">
        <v>9.2929405880512236E-3</v>
      </c>
      <c r="P158" s="27">
        <v>0.248</v>
      </c>
    </row>
    <row r="159" spans="1:17">
      <c r="A159" s="104" t="s">
        <v>17</v>
      </c>
      <c r="B159" s="11">
        <v>163</v>
      </c>
      <c r="C159" s="11">
        <v>7.4</v>
      </c>
      <c r="D159" s="69">
        <v>0.14487</v>
      </c>
      <c r="E159" s="69">
        <v>1176</v>
      </c>
      <c r="F159" s="69">
        <v>55</v>
      </c>
      <c r="G159" s="69">
        <v>574</v>
      </c>
      <c r="H159" s="69">
        <v>38</v>
      </c>
      <c r="I159" s="67">
        <v>1440000</v>
      </c>
      <c r="J159" s="105">
        <v>22000</v>
      </c>
      <c r="L159" s="24">
        <v>1098.1560827612077</v>
      </c>
      <c r="M159" s="25">
        <v>30.411617956660233</v>
      </c>
      <c r="N159" s="26">
        <v>0.48385494754522829</v>
      </c>
      <c r="O159" s="26">
        <v>1.9781454051611493E-2</v>
      </c>
      <c r="P159" s="27">
        <v>0.14487</v>
      </c>
    </row>
    <row r="160" spans="1:17">
      <c r="A160" s="104" t="s">
        <v>18</v>
      </c>
      <c r="B160" s="11">
        <v>163</v>
      </c>
      <c r="C160" s="11">
        <v>7.4</v>
      </c>
      <c r="D160" s="69">
        <v>0.30264999999999997</v>
      </c>
      <c r="E160" s="69">
        <v>930</v>
      </c>
      <c r="F160" s="69">
        <v>48</v>
      </c>
      <c r="G160" s="69">
        <v>423</v>
      </c>
      <c r="H160" s="69">
        <v>23</v>
      </c>
      <c r="I160" s="67">
        <v>1190000</v>
      </c>
      <c r="J160" s="105">
        <v>9300</v>
      </c>
      <c r="L160" s="24">
        <v>1085.537039883613</v>
      </c>
      <c r="M160" s="25">
        <v>35.122574080886835</v>
      </c>
      <c r="N160" s="26">
        <v>0.45088733270855108</v>
      </c>
      <c r="O160" s="26">
        <v>1.7049433105210569E-2</v>
      </c>
      <c r="P160" s="27">
        <v>0.30264999999999997</v>
      </c>
    </row>
    <row r="161" spans="1:16">
      <c r="A161" s="104" t="s">
        <v>19</v>
      </c>
      <c r="B161" s="11">
        <v>163</v>
      </c>
      <c r="C161" s="11">
        <v>7.4</v>
      </c>
      <c r="D161" s="69">
        <v>0.27501999999999999</v>
      </c>
      <c r="E161" s="69">
        <v>1124</v>
      </c>
      <c r="F161" s="69">
        <v>38</v>
      </c>
      <c r="G161" s="69">
        <v>402</v>
      </c>
      <c r="H161" s="69">
        <v>24</v>
      </c>
      <c r="I161" s="67">
        <v>2100000</v>
      </c>
      <c r="J161" s="105">
        <v>19000</v>
      </c>
      <c r="L161" s="24">
        <v>1537.2248165887738</v>
      </c>
      <c r="M161" s="25">
        <v>36.844783771924199</v>
      </c>
      <c r="N161" s="26">
        <v>0.35454417734370436</v>
      </c>
      <c r="O161" s="26">
        <v>1.2269102727723968E-2</v>
      </c>
      <c r="P161" s="27">
        <v>0.27501999999999999</v>
      </c>
    </row>
    <row r="162" spans="1:16">
      <c r="A162" s="104" t="s">
        <v>20</v>
      </c>
      <c r="B162" s="11">
        <v>163</v>
      </c>
      <c r="C162" s="11">
        <v>7.4</v>
      </c>
      <c r="D162" s="69">
        <v>0.12554000000000001</v>
      </c>
      <c r="E162" s="69">
        <v>1184</v>
      </c>
      <c r="F162" s="69">
        <v>57</v>
      </c>
      <c r="G162" s="69">
        <v>564</v>
      </c>
      <c r="H162" s="69">
        <v>39</v>
      </c>
      <c r="I162" s="67">
        <v>1520000</v>
      </c>
      <c r="J162" s="105">
        <v>25000</v>
      </c>
      <c r="L162" s="24">
        <v>1010.2696215626114</v>
      </c>
      <c r="M162" s="25">
        <v>33.698068402963379</v>
      </c>
      <c r="N162" s="26">
        <v>0.47221308493125286</v>
      </c>
      <c r="O162" s="26">
        <v>2.0067932682899896E-2</v>
      </c>
      <c r="P162" s="27">
        <v>0.12554000000000001</v>
      </c>
    </row>
    <row r="163" spans="1:16">
      <c r="A163" s="104" t="s">
        <v>21</v>
      </c>
      <c r="B163" s="11">
        <v>163</v>
      </c>
      <c r="C163" s="11">
        <v>7.4</v>
      </c>
      <c r="D163" s="69">
        <v>0.20832000000000001</v>
      </c>
      <c r="E163" s="69">
        <v>1277</v>
      </c>
      <c r="F163" s="69">
        <v>40</v>
      </c>
      <c r="G163" s="69">
        <v>425</v>
      </c>
      <c r="H163" s="69">
        <v>24</v>
      </c>
      <c r="I163" s="67">
        <v>2390000</v>
      </c>
      <c r="J163" s="105">
        <v>23000</v>
      </c>
      <c r="L163" s="24">
        <v>1476.3280676291206</v>
      </c>
      <c r="M163" s="25">
        <v>34.640161017331494</v>
      </c>
      <c r="N163" s="26">
        <v>0.32992000357859791</v>
      </c>
      <c r="O163" s="26">
        <v>1.0745841209967778E-2</v>
      </c>
      <c r="P163" s="27">
        <v>0.20832000000000001</v>
      </c>
    </row>
    <row r="164" spans="1:16">
      <c r="A164" s="104" t="s">
        <v>22</v>
      </c>
      <c r="B164" s="11">
        <v>163</v>
      </c>
      <c r="C164" s="11">
        <v>7.4</v>
      </c>
      <c r="D164" s="69">
        <v>0.24079999999999999</v>
      </c>
      <c r="E164" s="69">
        <v>1335</v>
      </c>
      <c r="F164" s="69">
        <v>36</v>
      </c>
      <c r="G164" s="69">
        <v>431</v>
      </c>
      <c r="H164" s="69">
        <v>23</v>
      </c>
      <c r="I164" s="69">
        <v>2660000</v>
      </c>
      <c r="J164" s="5">
        <v>9600</v>
      </c>
      <c r="L164" s="24">
        <v>1520.3397646470044</v>
      </c>
      <c r="M164" s="25">
        <v>34.609534097026788</v>
      </c>
      <c r="N164" s="26">
        <v>0.32004173784465967</v>
      </c>
      <c r="O164" s="26">
        <v>9.6516051185684074E-3</v>
      </c>
      <c r="P164" s="27">
        <v>0.24079999999999999</v>
      </c>
    </row>
    <row r="165" spans="1:16">
      <c r="A165" s="104" t="s">
        <v>23</v>
      </c>
      <c r="B165" s="11">
        <v>163</v>
      </c>
      <c r="C165" s="11">
        <v>7.4</v>
      </c>
      <c r="D165" s="69">
        <v>0.28952</v>
      </c>
      <c r="E165" s="69">
        <v>1379</v>
      </c>
      <c r="F165" s="69">
        <v>38</v>
      </c>
      <c r="G165" s="69">
        <v>489</v>
      </c>
      <c r="H165" s="69">
        <v>29</v>
      </c>
      <c r="I165" s="67">
        <v>2650000</v>
      </c>
      <c r="J165" s="105">
        <v>13000</v>
      </c>
      <c r="L165" s="24">
        <v>1435.019290859587</v>
      </c>
      <c r="M165" s="25">
        <v>33.110479037902046</v>
      </c>
      <c r="N165" s="26">
        <v>0.35152418375577565</v>
      </c>
      <c r="O165" s="26">
        <v>1.1594535444691349E-2</v>
      </c>
      <c r="P165" s="27">
        <v>0.28952</v>
      </c>
    </row>
    <row r="166" spans="1:16">
      <c r="A166" s="104" t="s">
        <v>24</v>
      </c>
      <c r="B166" s="11">
        <v>163</v>
      </c>
      <c r="C166" s="11">
        <v>7.4</v>
      </c>
      <c r="D166" s="69">
        <v>0.25191000000000002</v>
      </c>
      <c r="E166" s="69">
        <v>1103</v>
      </c>
      <c r="F166" s="69">
        <v>42</v>
      </c>
      <c r="G166" s="69">
        <v>373</v>
      </c>
      <c r="H166" s="69">
        <v>23</v>
      </c>
      <c r="I166" s="69">
        <v>2140000</v>
      </c>
      <c r="J166" s="5">
        <v>14000</v>
      </c>
      <c r="L166" s="24">
        <v>1416.7191368463493</v>
      </c>
      <c r="M166" s="25">
        <v>37.254722777344426</v>
      </c>
      <c r="N166" s="26">
        <v>0.3352308165421819</v>
      </c>
      <c r="O166" s="26">
        <v>1.2253840790330305E-2</v>
      </c>
      <c r="P166" s="27">
        <v>0.25191000000000002</v>
      </c>
    </row>
    <row r="167" spans="1:16">
      <c r="A167" s="104" t="s">
        <v>25</v>
      </c>
      <c r="B167" s="11">
        <v>163</v>
      </c>
      <c r="C167" s="11">
        <v>7.4</v>
      </c>
      <c r="D167" s="69">
        <v>0.20852999999999999</v>
      </c>
      <c r="E167" s="69">
        <v>1351</v>
      </c>
      <c r="F167" s="69">
        <v>43</v>
      </c>
      <c r="G167" s="69">
        <v>462</v>
      </c>
      <c r="H167" s="69">
        <v>30</v>
      </c>
      <c r="I167" s="69">
        <v>2710000</v>
      </c>
      <c r="J167" s="5">
        <v>26000</v>
      </c>
      <c r="L167" s="24">
        <v>1424.8130619147023</v>
      </c>
      <c r="M167" s="25">
        <v>34.21474066218056</v>
      </c>
      <c r="N167" s="26">
        <v>0.33899808279928545</v>
      </c>
      <c r="O167" s="26">
        <v>1.2364909450995486E-2</v>
      </c>
      <c r="P167" s="27">
        <v>0.20852999999999999</v>
      </c>
    </row>
    <row r="168" spans="1:16">
      <c r="A168" s="104" t="s">
        <v>26</v>
      </c>
      <c r="B168" s="11">
        <v>163</v>
      </c>
      <c r="C168" s="11">
        <v>7.4</v>
      </c>
      <c r="D168" s="69">
        <v>0.21809999999999999</v>
      </c>
      <c r="E168" s="69">
        <v>1013</v>
      </c>
      <c r="F168" s="69">
        <v>42</v>
      </c>
      <c r="G168" s="69">
        <v>456</v>
      </c>
      <c r="H168" s="69">
        <v>36</v>
      </c>
      <c r="I168" s="67">
        <v>1830000</v>
      </c>
      <c r="J168" s="105">
        <v>20000</v>
      </c>
      <c r="L168" s="24">
        <v>1252.6241051505319</v>
      </c>
      <c r="M168" s="25">
        <v>33.327922337289642</v>
      </c>
      <c r="N168" s="26">
        <v>0.44623744759040829</v>
      </c>
      <c r="O168" s="26">
        <v>2.0070373365317442E-2</v>
      </c>
      <c r="P168" s="27">
        <v>0.21809999999999999</v>
      </c>
    </row>
    <row r="169" spans="1:16">
      <c r="A169" s="104" t="s">
        <v>27</v>
      </c>
      <c r="B169" s="11">
        <v>163</v>
      </c>
      <c r="C169" s="11">
        <v>7.4</v>
      </c>
      <c r="D169" s="69">
        <v>0.29053000000000001</v>
      </c>
      <c r="E169" s="69">
        <v>1762</v>
      </c>
      <c r="F169" s="69">
        <v>43</v>
      </c>
      <c r="G169" s="69">
        <v>823</v>
      </c>
      <c r="H169" s="69">
        <v>30</v>
      </c>
      <c r="I169" s="67">
        <v>2580000</v>
      </c>
      <c r="J169" s="105">
        <v>12000</v>
      </c>
      <c r="L169" s="24">
        <v>992.56783543888196</v>
      </c>
      <c r="M169" s="25">
        <v>21.921000466931922</v>
      </c>
      <c r="N169" s="26">
        <v>0.46302511328170209</v>
      </c>
      <c r="O169" s="26">
        <v>1.0244747000276323E-2</v>
      </c>
      <c r="P169" s="27">
        <v>0.29053000000000001</v>
      </c>
    </row>
    <row r="170" spans="1:16">
      <c r="A170" s="104" t="s">
        <v>28</v>
      </c>
      <c r="B170" s="11">
        <v>163</v>
      </c>
      <c r="C170" s="11">
        <v>7.4</v>
      </c>
      <c r="D170" s="69">
        <v>0.30953999999999998</v>
      </c>
      <c r="E170" s="69">
        <v>883</v>
      </c>
      <c r="F170" s="69">
        <v>40</v>
      </c>
      <c r="G170" s="69">
        <v>437</v>
      </c>
      <c r="H170" s="69">
        <v>22</v>
      </c>
      <c r="I170" s="69">
        <v>1320000</v>
      </c>
      <c r="J170" s="5">
        <v>12000</v>
      </c>
      <c r="L170" s="24">
        <v>1002.3581215255576</v>
      </c>
      <c r="M170" s="25">
        <v>29.919205308267038</v>
      </c>
      <c r="N170" s="26">
        <v>0.49060429838660446</v>
      </c>
      <c r="O170" s="26">
        <v>1.6758435553121794E-2</v>
      </c>
      <c r="P170" s="27">
        <v>0.30953999999999998</v>
      </c>
    </row>
    <row r="171" spans="1:16">
      <c r="A171" s="104" t="s">
        <v>29</v>
      </c>
      <c r="B171" s="11">
        <v>163</v>
      </c>
      <c r="C171" s="11">
        <v>7.4</v>
      </c>
      <c r="D171" s="69">
        <v>0.28249000000000002</v>
      </c>
      <c r="E171" s="69">
        <v>893</v>
      </c>
      <c r="F171" s="69">
        <v>33</v>
      </c>
      <c r="G171" s="69">
        <v>258</v>
      </c>
      <c r="H171" s="69">
        <v>18</v>
      </c>
      <c r="I171" s="67">
        <v>2140000</v>
      </c>
      <c r="J171" s="105">
        <v>29000</v>
      </c>
      <c r="L171" s="24">
        <v>1574.1532016284796</v>
      </c>
      <c r="M171" s="25">
        <v>38.376911286887065</v>
      </c>
      <c r="N171" s="26">
        <v>0.28640385718734296</v>
      </c>
      <c r="O171" s="26">
        <v>1.1404869404904081E-2</v>
      </c>
      <c r="P171" s="27">
        <v>0.28249000000000002</v>
      </c>
    </row>
    <row r="172" spans="1:16">
      <c r="A172" s="104" t="s">
        <v>30</v>
      </c>
      <c r="B172" s="11">
        <v>163</v>
      </c>
      <c r="C172" s="11">
        <v>7.4</v>
      </c>
      <c r="D172" s="69">
        <v>0.21160999999999999</v>
      </c>
      <c r="E172" s="67">
        <v>765</v>
      </c>
      <c r="F172" s="67">
        <v>29</v>
      </c>
      <c r="G172" s="69">
        <v>221</v>
      </c>
      <c r="H172" s="69">
        <v>15</v>
      </c>
      <c r="I172" s="67">
        <v>1940000</v>
      </c>
      <c r="J172" s="105">
        <v>9300</v>
      </c>
      <c r="L172" s="24">
        <v>1633.1684095902772</v>
      </c>
      <c r="M172" s="25">
        <v>43.499988267811347</v>
      </c>
      <c r="N172" s="26">
        <v>0.28637918846579363</v>
      </c>
      <c r="O172" s="26">
        <v>1.1229419363419231E-2</v>
      </c>
      <c r="P172" s="27">
        <v>0.21160999999999999</v>
      </c>
    </row>
    <row r="173" spans="1:16">
      <c r="A173" s="104" t="s">
        <v>31</v>
      </c>
      <c r="B173" s="11">
        <v>163</v>
      </c>
      <c r="C173" s="11">
        <v>7.4</v>
      </c>
      <c r="D173" s="69">
        <v>3.4638999999999998E-3</v>
      </c>
      <c r="E173" s="69">
        <v>673</v>
      </c>
      <c r="F173" s="69">
        <v>44</v>
      </c>
      <c r="G173" s="69">
        <v>284</v>
      </c>
      <c r="H173" s="69">
        <v>40</v>
      </c>
      <c r="I173" s="67">
        <v>1350000</v>
      </c>
      <c r="J173" s="105">
        <v>15000</v>
      </c>
      <c r="L173" s="24">
        <v>1274.173826400541</v>
      </c>
      <c r="M173" s="25">
        <v>45.978367707269385</v>
      </c>
      <c r="N173" s="26">
        <v>0.41832506898992378</v>
      </c>
      <c r="O173" s="26">
        <v>3.2763290039815075E-2</v>
      </c>
      <c r="P173" s="27">
        <v>3.4638999999999998E-3</v>
      </c>
    </row>
    <row r="174" spans="1:16">
      <c r="A174" s="104" t="s">
        <v>32</v>
      </c>
      <c r="B174" s="11">
        <v>163</v>
      </c>
      <c r="C174" s="11">
        <v>7.4</v>
      </c>
      <c r="D174" s="69">
        <v>0.46072000000000002</v>
      </c>
      <c r="E174" s="69">
        <v>368</v>
      </c>
      <c r="F174" s="69">
        <v>26</v>
      </c>
      <c r="G174" s="69">
        <v>208</v>
      </c>
      <c r="H174" s="69">
        <v>17</v>
      </c>
      <c r="I174" s="67">
        <v>307000</v>
      </c>
      <c r="J174" s="105">
        <v>11000</v>
      </c>
      <c r="L174" s="24">
        <v>579.61669554931086</v>
      </c>
      <c r="M174" s="25">
        <v>20.330092720922249</v>
      </c>
      <c r="N174" s="26">
        <v>0.5603071078678572</v>
      </c>
      <c r="O174" s="26">
        <v>3.0531744347432336E-2</v>
      </c>
      <c r="P174" s="27">
        <v>0.46072000000000002</v>
      </c>
    </row>
    <row r="175" spans="1:16">
      <c r="A175" s="104" t="s">
        <v>33</v>
      </c>
      <c r="B175" s="11">
        <v>163</v>
      </c>
      <c r="C175" s="11">
        <v>7.4</v>
      </c>
      <c r="D175" s="69">
        <v>0.51622999999999997</v>
      </c>
      <c r="E175" s="69">
        <v>498</v>
      </c>
      <c r="F175" s="69">
        <v>23</v>
      </c>
      <c r="G175" s="69">
        <v>261</v>
      </c>
      <c r="H175" s="69">
        <v>20</v>
      </c>
      <c r="I175" s="67">
        <v>799000</v>
      </c>
      <c r="J175" s="105">
        <v>24000</v>
      </c>
      <c r="L175" s="24">
        <v>1010.1704117100463</v>
      </c>
      <c r="M175" s="25">
        <v>33.315305037687509</v>
      </c>
      <c r="N175" s="26">
        <v>0.51954333774030681</v>
      </c>
      <c r="O175" s="26">
        <v>2.3445530327557987E-2</v>
      </c>
      <c r="P175" s="27">
        <v>0.51622999999999997</v>
      </c>
    </row>
    <row r="176" spans="1:16">
      <c r="A176" s="104" t="s">
        <v>34</v>
      </c>
      <c r="B176" s="11">
        <v>163</v>
      </c>
      <c r="C176" s="11">
        <v>7.4</v>
      </c>
      <c r="D176" s="69">
        <v>0.24660000000000001</v>
      </c>
      <c r="E176" s="69">
        <v>475</v>
      </c>
      <c r="F176" s="69">
        <v>22</v>
      </c>
      <c r="G176" s="69">
        <v>174</v>
      </c>
      <c r="H176" s="69">
        <v>14</v>
      </c>
      <c r="I176" s="67">
        <v>969000</v>
      </c>
      <c r="J176" s="105">
        <v>16000</v>
      </c>
      <c r="L176" s="24">
        <v>1282.8748635096761</v>
      </c>
      <c r="M176" s="25">
        <v>39.387018283064613</v>
      </c>
      <c r="N176" s="26">
        <v>0.36313344869427766</v>
      </c>
      <c r="O176" s="26">
        <v>1.70040449053591E-2</v>
      </c>
      <c r="P176" s="27">
        <v>0.24660000000000001</v>
      </c>
    </row>
    <row r="177" spans="1:16">
      <c r="A177" s="104" t="s">
        <v>35</v>
      </c>
      <c r="B177" s="11">
        <v>163</v>
      </c>
      <c r="C177" s="11">
        <v>7.4</v>
      </c>
      <c r="D177" s="69">
        <v>0.24707000000000001</v>
      </c>
      <c r="E177" s="67">
        <v>617</v>
      </c>
      <c r="F177" s="67">
        <v>26</v>
      </c>
      <c r="G177" s="67">
        <v>177</v>
      </c>
      <c r="H177" s="67">
        <v>15</v>
      </c>
      <c r="I177" s="67">
        <v>1550000</v>
      </c>
      <c r="J177" s="105">
        <v>29000</v>
      </c>
      <c r="L177" s="24">
        <v>1519.4101534413958</v>
      </c>
      <c r="M177" s="25">
        <v>42.053763453512154</v>
      </c>
      <c r="N177" s="26">
        <v>0.284379782586965</v>
      </c>
      <c r="O177" s="26">
        <v>1.3575419546712106E-2</v>
      </c>
      <c r="P177" s="27">
        <v>0.24707000000000001</v>
      </c>
    </row>
    <row r="178" spans="1:16">
      <c r="A178" s="104" t="s">
        <v>36</v>
      </c>
      <c r="B178" s="11">
        <v>163</v>
      </c>
      <c r="C178" s="11">
        <v>7.4</v>
      </c>
      <c r="D178" s="69">
        <v>0.39692</v>
      </c>
      <c r="E178" s="69">
        <v>1139</v>
      </c>
      <c r="F178" s="69">
        <v>31</v>
      </c>
      <c r="G178" s="69">
        <v>572</v>
      </c>
      <c r="H178" s="69">
        <v>23</v>
      </c>
      <c r="I178" s="67">
        <v>1770000</v>
      </c>
      <c r="J178" s="105">
        <v>11000</v>
      </c>
      <c r="L178" s="24">
        <v>984.22305044894256</v>
      </c>
      <c r="M178" s="25">
        <v>23.011521047767541</v>
      </c>
      <c r="N178" s="26">
        <v>0.49783212744712152</v>
      </c>
      <c r="O178" s="26">
        <v>1.2192027831721729E-2</v>
      </c>
      <c r="P178" s="27">
        <v>0.39692</v>
      </c>
    </row>
    <row r="179" spans="1:16">
      <c r="A179" s="104" t="s">
        <v>76</v>
      </c>
      <c r="B179" s="11">
        <v>163</v>
      </c>
      <c r="C179" s="11">
        <v>7.4</v>
      </c>
      <c r="D179" s="69">
        <v>0.41792000000000001</v>
      </c>
      <c r="E179" s="69">
        <v>806</v>
      </c>
      <c r="F179" s="69">
        <v>26</v>
      </c>
      <c r="G179" s="69">
        <v>517</v>
      </c>
      <c r="H179" s="69">
        <v>23</v>
      </c>
      <c r="I179" s="67">
        <v>981000</v>
      </c>
      <c r="J179" s="105">
        <v>11000</v>
      </c>
      <c r="L179" s="24">
        <v>769.92752873430925</v>
      </c>
      <c r="M179" s="25">
        <v>18.567199745089201</v>
      </c>
      <c r="N179" s="26">
        <v>0.63586675125564895</v>
      </c>
      <c r="O179" s="26">
        <v>1.7624159182716204E-2</v>
      </c>
      <c r="P179" s="27">
        <v>0.41792000000000001</v>
      </c>
    </row>
    <row r="180" spans="1:16">
      <c r="A180" s="104" t="s">
        <v>136</v>
      </c>
      <c r="B180" s="11">
        <v>163</v>
      </c>
      <c r="C180" s="11">
        <v>7.4</v>
      </c>
      <c r="D180" s="69">
        <v>0.24451000000000001</v>
      </c>
      <c r="E180" s="67">
        <v>952</v>
      </c>
      <c r="F180" s="67">
        <v>33</v>
      </c>
      <c r="G180" s="67">
        <v>347</v>
      </c>
      <c r="H180" s="67">
        <v>21</v>
      </c>
      <c r="I180" s="67">
        <v>2170000</v>
      </c>
      <c r="J180" s="105">
        <v>10000</v>
      </c>
      <c r="L180" s="24">
        <v>1458.9829948673084</v>
      </c>
      <c r="M180" s="25">
        <v>36.04336874596401</v>
      </c>
      <c r="N180" s="26">
        <v>0.36132926857574077</v>
      </c>
      <c r="O180" s="26">
        <v>1.2710534107190877E-2</v>
      </c>
      <c r="P180" s="27">
        <v>0.24451000000000001</v>
      </c>
    </row>
    <row r="181" spans="1:16">
      <c r="A181" s="104"/>
      <c r="B181" s="11"/>
      <c r="C181" s="11"/>
      <c r="E181" s="67"/>
      <c r="F181" s="67"/>
      <c r="G181" s="67"/>
      <c r="H181" s="67"/>
      <c r="I181" s="67"/>
      <c r="J181" s="105"/>
      <c r="L181" s="24"/>
      <c r="M181" s="25"/>
      <c r="N181" s="26"/>
      <c r="O181" s="26"/>
      <c r="P181" s="27"/>
    </row>
    <row r="182" spans="1:16">
      <c r="A182" s="104" t="s">
        <v>37</v>
      </c>
      <c r="B182" s="11">
        <v>110</v>
      </c>
      <c r="C182" s="11">
        <v>5</v>
      </c>
      <c r="D182" s="69">
        <v>0.16658999999999999</v>
      </c>
      <c r="E182" s="69">
        <v>71740</v>
      </c>
      <c r="F182" s="69">
        <v>540</v>
      </c>
      <c r="G182" s="69">
        <v>9810</v>
      </c>
      <c r="H182" s="69">
        <v>120</v>
      </c>
      <c r="I182" s="67">
        <v>1770000</v>
      </c>
      <c r="J182" s="105">
        <v>12000</v>
      </c>
      <c r="L182" s="24">
        <v>21.621435206547051</v>
      </c>
      <c r="M182" s="25">
        <v>0.40978978292031198</v>
      </c>
      <c r="N182" s="26">
        <v>0.13555584562654094</v>
      </c>
      <c r="O182" s="26">
        <v>9.8201294215509633E-4</v>
      </c>
      <c r="P182" s="27">
        <v>0.16658999999999999</v>
      </c>
    </row>
    <row r="183" spans="1:16">
      <c r="A183" s="104" t="s">
        <v>38</v>
      </c>
      <c r="B183" s="11">
        <v>110</v>
      </c>
      <c r="C183" s="11">
        <v>5</v>
      </c>
      <c r="D183" s="69">
        <v>6.4044999999999996E-3</v>
      </c>
      <c r="E183" s="67">
        <v>77560</v>
      </c>
      <c r="F183" s="67">
        <v>370</v>
      </c>
      <c r="G183" s="67">
        <v>9600</v>
      </c>
      <c r="H183" s="67">
        <v>110</v>
      </c>
      <c r="I183" s="67">
        <v>2120000</v>
      </c>
      <c r="J183" s="105">
        <v>17000</v>
      </c>
      <c r="L183" s="24">
        <v>23.936634514203149</v>
      </c>
      <c r="M183" s="25">
        <v>0.45736679758572996</v>
      </c>
      <c r="N183" s="26">
        <v>0.12269985462096131</v>
      </c>
      <c r="O183" s="26">
        <v>7.6813190503035667E-4</v>
      </c>
      <c r="P183" s="27">
        <v>6.4044999999999996E-3</v>
      </c>
    </row>
    <row r="184" spans="1:16">
      <c r="A184" s="104" t="s">
        <v>39</v>
      </c>
      <c r="B184" s="11">
        <v>110</v>
      </c>
      <c r="C184" s="11">
        <v>5</v>
      </c>
      <c r="D184" s="69">
        <v>0.10854999999999999</v>
      </c>
      <c r="E184" s="67">
        <v>69520</v>
      </c>
      <c r="F184" s="67">
        <v>650</v>
      </c>
      <c r="G184" s="67">
        <v>8300</v>
      </c>
      <c r="H184" s="67">
        <v>110</v>
      </c>
      <c r="I184" s="67">
        <v>1780000</v>
      </c>
      <c r="J184" s="105">
        <v>23000</v>
      </c>
      <c r="L184" s="24">
        <v>22.102489168089075</v>
      </c>
      <c r="M184" s="25">
        <v>0.4205471998284892</v>
      </c>
      <c r="N184" s="26">
        <v>0.11835291105157779</v>
      </c>
      <c r="O184" s="26">
        <v>9.6820442314863578E-4</v>
      </c>
      <c r="P184" s="27">
        <v>0.10854999999999999</v>
      </c>
    </row>
    <row r="185" spans="1:16">
      <c r="A185" s="104" t="s">
        <v>40</v>
      </c>
      <c r="B185" s="11">
        <v>110</v>
      </c>
      <c r="C185" s="11">
        <v>5</v>
      </c>
      <c r="D185" s="69">
        <v>0.16164000000000001</v>
      </c>
      <c r="E185" s="69">
        <v>83840</v>
      </c>
      <c r="F185" s="69">
        <v>450</v>
      </c>
      <c r="G185" s="69">
        <v>8980</v>
      </c>
      <c r="H185" s="69">
        <v>110</v>
      </c>
      <c r="I185" s="67">
        <v>2350000</v>
      </c>
      <c r="J185" s="105">
        <v>19000</v>
      </c>
      <c r="L185" s="24">
        <v>24.081498641433399</v>
      </c>
      <c r="M185" s="25">
        <v>0.45994051918521994</v>
      </c>
      <c r="N185" s="26">
        <v>0.10617827919391076</v>
      </c>
      <c r="O185" s="26">
        <v>7.1622359877276964E-4</v>
      </c>
      <c r="P185" s="27">
        <v>0.16164000000000001</v>
      </c>
    </row>
    <row r="186" spans="1:16">
      <c r="A186" s="104" t="s">
        <v>41</v>
      </c>
      <c r="B186" s="11">
        <v>110</v>
      </c>
      <c r="C186" s="11">
        <v>5</v>
      </c>
      <c r="D186" s="69">
        <v>-3.1973000000000001E-2</v>
      </c>
      <c r="E186" s="67">
        <v>50480</v>
      </c>
      <c r="F186" s="67">
        <v>500</v>
      </c>
      <c r="G186" s="69">
        <v>6220</v>
      </c>
      <c r="H186" s="69">
        <v>100</v>
      </c>
      <c r="I186" s="67">
        <v>1330000</v>
      </c>
      <c r="J186" s="105">
        <v>17000</v>
      </c>
      <c r="L186" s="24">
        <v>22.128939607290498</v>
      </c>
      <c r="M186" s="25">
        <v>0.42231260966330997</v>
      </c>
      <c r="N186" s="26">
        <v>0.12214667629461119</v>
      </c>
      <c r="O186" s="26">
        <v>1.1633788966617571E-3</v>
      </c>
      <c r="P186" s="27">
        <v>-3.1973000000000001E-2</v>
      </c>
    </row>
    <row r="187" spans="1:16">
      <c r="A187" s="104" t="s">
        <v>42</v>
      </c>
      <c r="B187" s="11">
        <v>110</v>
      </c>
      <c r="C187" s="11">
        <v>5</v>
      </c>
      <c r="D187" s="69">
        <v>-0.1716</v>
      </c>
      <c r="E187" s="69">
        <v>52330</v>
      </c>
      <c r="F187" s="69">
        <v>380</v>
      </c>
      <c r="G187" s="69">
        <v>9100</v>
      </c>
      <c r="H187" s="69">
        <v>120</v>
      </c>
      <c r="I187" s="67">
        <v>1380000</v>
      </c>
      <c r="J187" s="105">
        <v>5900</v>
      </c>
      <c r="L187" s="24">
        <v>22.1047226473971</v>
      </c>
      <c r="M187" s="25">
        <v>0.42595058923499102</v>
      </c>
      <c r="N187" s="26">
        <v>0.1723857144405217</v>
      </c>
      <c r="O187" s="26">
        <v>1.3089186669138996E-3</v>
      </c>
      <c r="P187" s="27">
        <v>-0.1716</v>
      </c>
    </row>
    <row r="188" spans="1:16">
      <c r="A188" s="104" t="s">
        <v>43</v>
      </c>
      <c r="B188" s="11">
        <v>110</v>
      </c>
      <c r="C188" s="11">
        <v>5</v>
      </c>
      <c r="D188" s="69">
        <v>5.8096000000000002E-2</v>
      </c>
      <c r="E188" s="69">
        <v>64710</v>
      </c>
      <c r="F188" s="69">
        <v>390</v>
      </c>
      <c r="G188" s="69">
        <v>7630</v>
      </c>
      <c r="H188" s="69">
        <v>73</v>
      </c>
      <c r="I188" s="67">
        <v>1810000</v>
      </c>
      <c r="J188" s="105">
        <v>16000</v>
      </c>
      <c r="L188" s="24">
        <v>23.017991685800748</v>
      </c>
      <c r="M188" s="25">
        <v>0.43847996532034789</v>
      </c>
      <c r="N188" s="26">
        <v>0.11688633829003989</v>
      </c>
      <c r="O188" s="26">
        <v>6.6663966364809157E-4</v>
      </c>
      <c r="P188" s="27">
        <v>5.8096000000000002E-2</v>
      </c>
    </row>
    <row r="189" spans="1:16">
      <c r="A189" s="104" t="s">
        <v>44</v>
      </c>
      <c r="B189" s="11">
        <v>110</v>
      </c>
      <c r="C189" s="11">
        <v>5</v>
      </c>
      <c r="D189" s="69">
        <v>0.10985</v>
      </c>
      <c r="E189" s="69">
        <v>34090</v>
      </c>
      <c r="F189" s="69">
        <v>260</v>
      </c>
      <c r="G189" s="69">
        <v>6651</v>
      </c>
      <c r="H189" s="69">
        <v>92</v>
      </c>
      <c r="I189" s="67">
        <v>871000</v>
      </c>
      <c r="J189" s="105">
        <v>8500</v>
      </c>
      <c r="L189" s="24">
        <v>20.948329795140008</v>
      </c>
      <c r="M189" s="25">
        <v>0.40754238203394083</v>
      </c>
      <c r="N189" s="26">
        <v>0.19340627572234068</v>
      </c>
      <c r="O189" s="26">
        <v>1.5408900424545096E-3</v>
      </c>
      <c r="P189" s="27">
        <v>0.10985</v>
      </c>
    </row>
    <row r="190" spans="1:16">
      <c r="A190" s="104" t="s">
        <v>45</v>
      </c>
      <c r="B190" s="11">
        <v>110</v>
      </c>
      <c r="C190" s="11">
        <v>5</v>
      </c>
      <c r="D190" s="69">
        <v>0.19292999999999999</v>
      </c>
      <c r="E190" s="67">
        <v>81060</v>
      </c>
      <c r="F190" s="67">
        <v>540</v>
      </c>
      <c r="G190" s="67">
        <v>8320</v>
      </c>
      <c r="H190" s="67">
        <v>120</v>
      </c>
      <c r="I190" s="67">
        <v>2390000</v>
      </c>
      <c r="J190" s="105">
        <v>17000</v>
      </c>
      <c r="L190" s="24">
        <v>23.599830401052955</v>
      </c>
      <c r="M190" s="25">
        <v>0.44656643506464361</v>
      </c>
      <c r="N190" s="26">
        <v>0.10174834231205104</v>
      </c>
      <c r="O190" s="26">
        <v>8.1533238815841502E-4</v>
      </c>
      <c r="P190" s="27">
        <v>0.19292999999999999</v>
      </c>
    </row>
    <row r="191" spans="1:16">
      <c r="A191" s="104" t="s">
        <v>46</v>
      </c>
      <c r="B191" s="11">
        <v>110</v>
      </c>
      <c r="C191" s="11">
        <v>5</v>
      </c>
      <c r="D191" s="69">
        <v>-4.4540999999999997E-2</v>
      </c>
      <c r="E191" s="67">
        <v>66450</v>
      </c>
      <c r="F191" s="67">
        <v>300</v>
      </c>
      <c r="G191" s="69">
        <v>8947</v>
      </c>
      <c r="H191" s="69">
        <v>93</v>
      </c>
      <c r="I191" s="67">
        <v>1900000</v>
      </c>
      <c r="J191" s="105">
        <v>13000</v>
      </c>
      <c r="L191" s="24">
        <v>22.932626688715612</v>
      </c>
      <c r="M191" s="25">
        <v>0.43891725008358595</v>
      </c>
      <c r="N191" s="26">
        <v>0.13347289108543789</v>
      </c>
      <c r="O191" s="26">
        <v>7.629283465918074E-4</v>
      </c>
      <c r="P191" s="27">
        <v>-4.4540999999999997E-2</v>
      </c>
    </row>
    <row r="192" spans="1:16">
      <c r="A192" s="104" t="s">
        <v>47</v>
      </c>
      <c r="B192" s="11">
        <v>110</v>
      </c>
      <c r="C192" s="11">
        <v>5</v>
      </c>
      <c r="D192" s="69">
        <v>0.25356000000000001</v>
      </c>
      <c r="E192" s="69">
        <v>60870</v>
      </c>
      <c r="F192" s="69">
        <v>390</v>
      </c>
      <c r="G192" s="69">
        <v>7362</v>
      </c>
      <c r="H192" s="69">
        <v>89</v>
      </c>
      <c r="I192" s="67">
        <v>1730000</v>
      </c>
      <c r="J192" s="105">
        <v>13000</v>
      </c>
      <c r="L192" s="24">
        <v>22.255968714077902</v>
      </c>
      <c r="M192" s="25">
        <v>0.42216253683848687</v>
      </c>
      <c r="N192" s="26">
        <v>0.11989556728315424</v>
      </c>
      <c r="O192" s="26">
        <v>8.2739406532693208E-4</v>
      </c>
      <c r="P192" s="27">
        <v>0.25356000000000001</v>
      </c>
    </row>
    <row r="193" spans="1:16">
      <c r="A193" s="104" t="s">
        <v>48</v>
      </c>
      <c r="B193" s="11">
        <v>110</v>
      </c>
      <c r="C193" s="11">
        <v>5</v>
      </c>
      <c r="D193" s="69">
        <v>-8.9634000000000005E-2</v>
      </c>
      <c r="E193" s="69">
        <v>48550</v>
      </c>
      <c r="F193" s="69">
        <v>430</v>
      </c>
      <c r="G193" s="69">
        <v>8244</v>
      </c>
      <c r="H193" s="69">
        <v>90</v>
      </c>
      <c r="I193" s="67">
        <v>1370000</v>
      </c>
      <c r="J193" s="105">
        <v>17000</v>
      </c>
      <c r="L193" s="24">
        <v>22.029603610144814</v>
      </c>
      <c r="M193" s="25">
        <v>0.42138637130726908</v>
      </c>
      <c r="N193" s="26">
        <v>0.16832916317363567</v>
      </c>
      <c r="O193" s="26">
        <v>1.1935484424035587E-3</v>
      </c>
      <c r="P193" s="27">
        <v>-8.9634000000000005E-2</v>
      </c>
    </row>
    <row r="194" spans="1:16">
      <c r="A194" s="104" t="s">
        <v>49</v>
      </c>
      <c r="B194" s="11">
        <v>110</v>
      </c>
      <c r="C194" s="11">
        <v>5</v>
      </c>
      <c r="D194" s="69">
        <v>0.40909000000000001</v>
      </c>
      <c r="E194" s="69">
        <v>65470</v>
      </c>
      <c r="F194" s="69">
        <v>460</v>
      </c>
      <c r="G194" s="69">
        <v>8040</v>
      </c>
      <c r="H194" s="69">
        <v>120</v>
      </c>
      <c r="I194" s="67">
        <v>1960000</v>
      </c>
      <c r="J194" s="105">
        <v>16000</v>
      </c>
      <c r="L194" s="24">
        <v>22.86947480302041</v>
      </c>
      <c r="M194" s="25">
        <v>0.43427724662791173</v>
      </c>
      <c r="N194" s="26">
        <v>0.12173748444610469</v>
      </c>
      <c r="O194" s="26">
        <v>1.0129182683498348E-3</v>
      </c>
      <c r="P194" s="27">
        <v>0.40909000000000001</v>
      </c>
    </row>
    <row r="195" spans="1:16">
      <c r="A195" s="104" t="s">
        <v>50</v>
      </c>
      <c r="B195" s="11">
        <v>110</v>
      </c>
      <c r="C195" s="11">
        <v>5</v>
      </c>
      <c r="D195" s="69">
        <v>3.5349999999999999E-2</v>
      </c>
      <c r="E195" s="69">
        <v>74090</v>
      </c>
      <c r="F195" s="69">
        <v>440</v>
      </c>
      <c r="G195" s="69">
        <v>8510</v>
      </c>
      <c r="H195" s="69">
        <v>100</v>
      </c>
      <c r="I195" s="67">
        <v>2240000</v>
      </c>
      <c r="J195" s="105">
        <v>18000</v>
      </c>
      <c r="L195" s="24">
        <v>23.048228331234689</v>
      </c>
      <c r="M195" s="25">
        <v>0.43829412298705228</v>
      </c>
      <c r="N195" s="26">
        <v>0.11386246480161934</v>
      </c>
      <c r="O195" s="26">
        <v>7.5614302919693971E-4</v>
      </c>
      <c r="P195" s="27">
        <v>3.5349999999999999E-2</v>
      </c>
    </row>
    <row r="196" spans="1:16">
      <c r="A196" s="104" t="s">
        <v>51</v>
      </c>
      <c r="B196" s="11">
        <v>110</v>
      </c>
      <c r="C196" s="11">
        <v>5</v>
      </c>
      <c r="D196" s="69">
        <v>0.10535</v>
      </c>
      <c r="E196" s="69">
        <v>56000</v>
      </c>
      <c r="F196" s="69">
        <v>640</v>
      </c>
      <c r="G196" s="69">
        <v>5383</v>
      </c>
      <c r="H196" s="69">
        <v>82</v>
      </c>
      <c r="I196" s="67">
        <v>1770000</v>
      </c>
      <c r="J196" s="105">
        <v>25000</v>
      </c>
      <c r="L196" s="24">
        <v>23.528776344081177</v>
      </c>
      <c r="M196" s="25">
        <v>0.44678689415308626</v>
      </c>
      <c r="N196" s="26">
        <v>9.5289921315949905E-2</v>
      </c>
      <c r="O196" s="26">
        <v>9.1528572543423477E-4</v>
      </c>
      <c r="P196" s="27">
        <v>0.10535</v>
      </c>
    </row>
    <row r="197" spans="1:16">
      <c r="A197" s="104" t="s">
        <v>52</v>
      </c>
      <c r="B197" s="11">
        <v>110</v>
      </c>
      <c r="C197" s="11">
        <v>5</v>
      </c>
      <c r="D197" s="69">
        <v>-5.8409999999999997E-2</v>
      </c>
      <c r="E197" s="69">
        <v>50990</v>
      </c>
      <c r="F197" s="69">
        <v>330</v>
      </c>
      <c r="G197" s="69">
        <v>5309</v>
      </c>
      <c r="H197" s="69">
        <v>86</v>
      </c>
      <c r="I197" s="67">
        <v>1600000</v>
      </c>
      <c r="J197" s="105">
        <v>14000</v>
      </c>
      <c r="L197" s="24">
        <v>23.411542625849357</v>
      </c>
      <c r="M197" s="25">
        <v>0.44567147946233193</v>
      </c>
      <c r="N197" s="26">
        <v>0.1032139333812368</v>
      </c>
      <c r="O197" s="26">
        <v>9.0811579610006979E-4</v>
      </c>
      <c r="P197" s="27">
        <v>-5.8409999999999997E-2</v>
      </c>
    </row>
    <row r="198" spans="1:16">
      <c r="A198" s="104" t="s">
        <v>53</v>
      </c>
      <c r="B198" s="11">
        <v>110</v>
      </c>
      <c r="C198" s="11">
        <v>5</v>
      </c>
      <c r="D198" s="69">
        <v>8.5018999999999997E-2</v>
      </c>
      <c r="E198" s="69">
        <v>60870</v>
      </c>
      <c r="F198" s="69">
        <v>890</v>
      </c>
      <c r="G198" s="69">
        <v>8380</v>
      </c>
      <c r="H198" s="69">
        <v>230</v>
      </c>
      <c r="I198" s="67">
        <v>1840000</v>
      </c>
      <c r="J198" s="105">
        <v>25000</v>
      </c>
      <c r="L198" s="24">
        <v>22.113136273498391</v>
      </c>
      <c r="M198" s="25">
        <v>0.42058271454222329</v>
      </c>
      <c r="N198" s="26">
        <v>0.13647444360674171</v>
      </c>
      <c r="O198" s="26">
        <v>2.1406343641760532E-3</v>
      </c>
      <c r="P198" s="27">
        <v>8.5018999999999997E-2</v>
      </c>
    </row>
    <row r="199" spans="1:16">
      <c r="A199" s="104" t="s">
        <v>55</v>
      </c>
      <c r="B199" s="11">
        <v>110</v>
      </c>
      <c r="C199" s="11">
        <v>5</v>
      </c>
      <c r="D199" s="69">
        <v>0.19553999999999999</v>
      </c>
      <c r="E199" s="69">
        <v>35360</v>
      </c>
      <c r="F199" s="69">
        <v>210</v>
      </c>
      <c r="G199" s="69">
        <v>5991</v>
      </c>
      <c r="H199" s="69">
        <v>86</v>
      </c>
      <c r="I199" s="67">
        <v>1070000</v>
      </c>
      <c r="J199" s="105">
        <v>7400</v>
      </c>
      <c r="L199" s="24">
        <v>22.214705178430666</v>
      </c>
      <c r="M199" s="25">
        <v>0.42775547620580801</v>
      </c>
      <c r="N199" s="26">
        <v>0.16795683369830242</v>
      </c>
      <c r="O199" s="26">
        <v>1.3160285283372588E-3</v>
      </c>
      <c r="P199" s="27">
        <v>0.19553999999999999</v>
      </c>
    </row>
    <row r="200" spans="1:16">
      <c r="A200" s="104" t="s">
        <v>54</v>
      </c>
      <c r="B200" s="11">
        <v>110</v>
      </c>
      <c r="C200" s="11">
        <v>5</v>
      </c>
      <c r="D200" s="69">
        <v>0.13206999999999999</v>
      </c>
      <c r="E200" s="67">
        <v>43890</v>
      </c>
      <c r="F200" s="67">
        <v>420</v>
      </c>
      <c r="G200" s="67">
        <v>5708</v>
      </c>
      <c r="H200" s="67">
        <v>82</v>
      </c>
      <c r="I200" s="67">
        <v>1410000</v>
      </c>
      <c r="J200" s="105">
        <v>16000</v>
      </c>
      <c r="L200" s="24">
        <v>22.863941135632949</v>
      </c>
      <c r="M200" s="25">
        <v>0.43553119229166837</v>
      </c>
      <c r="N200" s="26">
        <v>0.12892258329271389</v>
      </c>
      <c r="O200" s="26">
        <v>1.1224307424066429E-3</v>
      </c>
      <c r="P200" s="27">
        <v>0.13206999999999999</v>
      </c>
    </row>
    <row r="201" spans="1:16">
      <c r="A201" s="104" t="s">
        <v>77</v>
      </c>
      <c r="B201" s="11">
        <v>110</v>
      </c>
      <c r="C201" s="11">
        <v>5</v>
      </c>
      <c r="D201" s="69">
        <v>-0.11126</v>
      </c>
      <c r="E201" s="69">
        <v>44540</v>
      </c>
      <c r="F201" s="69">
        <v>300</v>
      </c>
      <c r="G201" s="69">
        <v>5471</v>
      </c>
      <c r="H201" s="69">
        <v>83</v>
      </c>
      <c r="I201" s="69">
        <v>1560000</v>
      </c>
      <c r="J201" s="5">
        <v>15000</v>
      </c>
      <c r="L201" s="24">
        <v>24.890484902035141</v>
      </c>
      <c r="M201" s="25">
        <v>0.47461541920745837</v>
      </c>
      <c r="N201" s="26">
        <v>0.12176630220775805</v>
      </c>
      <c r="O201" s="26">
        <v>1.0194496752727181E-3</v>
      </c>
      <c r="P201" s="27">
        <v>-0.11126</v>
      </c>
    </row>
    <row r="202" spans="1:16">
      <c r="A202" s="104" t="s">
        <v>78</v>
      </c>
      <c r="B202" s="11">
        <v>110</v>
      </c>
      <c r="C202" s="11">
        <v>5</v>
      </c>
      <c r="D202" s="69">
        <v>0.15156</v>
      </c>
      <c r="E202" s="69">
        <v>42550</v>
      </c>
      <c r="F202" s="69">
        <v>250</v>
      </c>
      <c r="G202" s="69">
        <v>4283</v>
      </c>
      <c r="H202" s="69">
        <v>60</v>
      </c>
      <c r="I202" s="69">
        <v>1390000</v>
      </c>
      <c r="J202" s="5">
        <v>10000</v>
      </c>
      <c r="L202" s="24">
        <v>22.707878287901309</v>
      </c>
      <c r="M202" s="25">
        <v>0.43213766124686714</v>
      </c>
      <c r="N202" s="26">
        <v>9.9783590145448325E-2</v>
      </c>
      <c r="O202" s="26">
        <v>7.6455289299256861E-4</v>
      </c>
      <c r="P202" s="27">
        <v>0.15156</v>
      </c>
    </row>
    <row r="203" spans="1:16">
      <c r="A203" s="104" t="s">
        <v>79</v>
      </c>
      <c r="B203" s="11">
        <v>110</v>
      </c>
      <c r="C203" s="11">
        <v>5</v>
      </c>
      <c r="D203" s="69">
        <v>0.25255</v>
      </c>
      <c r="E203" s="69">
        <v>35620</v>
      </c>
      <c r="F203" s="69">
        <v>230</v>
      </c>
      <c r="G203" s="69">
        <v>4305</v>
      </c>
      <c r="H203" s="69">
        <v>63</v>
      </c>
      <c r="I203" s="69">
        <v>1170000</v>
      </c>
      <c r="J203" s="5">
        <v>9700</v>
      </c>
      <c r="L203" s="24">
        <v>22.748719480891047</v>
      </c>
      <c r="M203" s="25">
        <v>0.43294497284724798</v>
      </c>
      <c r="N203" s="26">
        <v>0.1198091139064827</v>
      </c>
      <c r="O203" s="26">
        <v>9.6659243089019186E-4</v>
      </c>
      <c r="P203" s="27">
        <v>0.25255</v>
      </c>
    </row>
    <row r="204" spans="1:16">
      <c r="A204" s="104" t="s">
        <v>80</v>
      </c>
      <c r="B204" s="11">
        <v>110</v>
      </c>
      <c r="C204" s="11">
        <v>5</v>
      </c>
      <c r="D204" s="69">
        <v>-0.23732</v>
      </c>
      <c r="E204" s="69">
        <v>43520</v>
      </c>
      <c r="F204" s="69">
        <v>950</v>
      </c>
      <c r="G204" s="69">
        <v>4120</v>
      </c>
      <c r="H204" s="69">
        <v>110</v>
      </c>
      <c r="I204" s="69">
        <v>1520000</v>
      </c>
      <c r="J204" s="5">
        <v>42000</v>
      </c>
      <c r="L204" s="24">
        <v>23.640835501021169</v>
      </c>
      <c r="M204" s="25">
        <v>0.45748980910059206</v>
      </c>
      <c r="N204" s="26">
        <v>9.3846686831091181E-2</v>
      </c>
      <c r="O204" s="26">
        <v>1.6324215459454043E-3</v>
      </c>
      <c r="P204" s="27">
        <v>-0.23732</v>
      </c>
    </row>
    <row r="205" spans="1:16">
      <c r="A205" s="104" t="s">
        <v>81</v>
      </c>
      <c r="B205" s="11">
        <v>110</v>
      </c>
      <c r="C205" s="11">
        <v>5</v>
      </c>
      <c r="D205" s="69">
        <v>-0.14296</v>
      </c>
      <c r="E205" s="67">
        <v>41570</v>
      </c>
      <c r="F205" s="67">
        <v>290</v>
      </c>
      <c r="G205" s="67">
        <v>5648</v>
      </c>
      <c r="H205" s="67">
        <v>92</v>
      </c>
      <c r="I205" s="67">
        <v>1400000</v>
      </c>
      <c r="J205" s="105">
        <v>13000</v>
      </c>
      <c r="L205" s="24">
        <v>22.83077865235612</v>
      </c>
      <c r="M205" s="25">
        <v>0.44583436974313218</v>
      </c>
      <c r="N205" s="26">
        <v>0.13468687578036329</v>
      </c>
      <c r="O205" s="26">
        <v>1.2037810167879147E-3</v>
      </c>
      <c r="P205" s="27">
        <v>-0.14296</v>
      </c>
    </row>
    <row r="206" spans="1:16">
      <c r="A206" s="104" t="s">
        <v>82</v>
      </c>
      <c r="B206" s="11">
        <v>110</v>
      </c>
      <c r="C206" s="11">
        <v>5</v>
      </c>
      <c r="D206" s="69">
        <v>-0.17277000000000001</v>
      </c>
      <c r="E206" s="69">
        <v>39030</v>
      </c>
      <c r="F206" s="69">
        <v>430</v>
      </c>
      <c r="G206" s="69">
        <v>2903</v>
      </c>
      <c r="H206" s="69">
        <v>60</v>
      </c>
      <c r="I206" s="67">
        <v>1380000</v>
      </c>
      <c r="J206" s="105">
        <v>19000</v>
      </c>
      <c r="L206" s="24">
        <v>23.678210642447478</v>
      </c>
      <c r="M206" s="25">
        <v>0.45095424044104154</v>
      </c>
      <c r="N206" s="26">
        <v>7.3732523867693398E-2</v>
      </c>
      <c r="O206" s="26">
        <v>8.7102130971840775E-4</v>
      </c>
      <c r="P206" s="27">
        <v>-0.17277000000000001</v>
      </c>
    </row>
    <row r="207" spans="1:16">
      <c r="A207" s="104" t="s">
        <v>83</v>
      </c>
      <c r="B207" s="11">
        <v>110</v>
      </c>
      <c r="C207" s="11">
        <v>5</v>
      </c>
      <c r="D207" s="69">
        <v>-3.7046999999999997E-2</v>
      </c>
      <c r="E207" s="69">
        <v>33080</v>
      </c>
      <c r="F207" s="69">
        <v>230</v>
      </c>
      <c r="G207" s="69">
        <v>4686</v>
      </c>
      <c r="H207" s="69">
        <v>66</v>
      </c>
      <c r="I207" s="69">
        <v>1140000</v>
      </c>
      <c r="J207" s="5">
        <v>9700</v>
      </c>
      <c r="L207" s="24">
        <v>23.137394375187743</v>
      </c>
      <c r="M207" s="25">
        <v>0.44410749820557732</v>
      </c>
      <c r="N207" s="26">
        <v>0.1404259591474791</v>
      </c>
      <c r="O207" s="26">
        <v>1.112512421581941E-3</v>
      </c>
      <c r="P207" s="27">
        <v>-3.7046999999999997E-2</v>
      </c>
    </row>
    <row r="208" spans="1:16">
      <c r="A208" s="104" t="s">
        <v>84</v>
      </c>
      <c r="B208" s="11">
        <v>110</v>
      </c>
      <c r="C208" s="11">
        <v>5</v>
      </c>
      <c r="D208" s="69">
        <v>9.3979999999999994E-2</v>
      </c>
      <c r="E208" s="69">
        <v>35010</v>
      </c>
      <c r="F208" s="69">
        <v>380</v>
      </c>
      <c r="G208" s="69">
        <v>2713</v>
      </c>
      <c r="H208" s="69">
        <v>54</v>
      </c>
      <c r="I208" s="69">
        <v>1250000</v>
      </c>
      <c r="J208" s="5">
        <v>17000</v>
      </c>
      <c r="L208" s="24">
        <v>23.508442863850469</v>
      </c>
      <c r="M208" s="25">
        <v>0.44784742422959672</v>
      </c>
      <c r="N208" s="26">
        <v>7.6818937938273504E-2</v>
      </c>
      <c r="O208" s="26">
        <v>8.7842226840780218E-4</v>
      </c>
      <c r="P208" s="27">
        <v>9.3979999999999994E-2</v>
      </c>
    </row>
    <row r="209" spans="1:16">
      <c r="A209" s="104" t="s">
        <v>85</v>
      </c>
      <c r="B209" s="11">
        <v>110</v>
      </c>
      <c r="C209" s="11">
        <v>5</v>
      </c>
      <c r="D209" s="69">
        <v>0.3221</v>
      </c>
      <c r="E209" s="69">
        <v>40470</v>
      </c>
      <c r="F209" s="69">
        <v>340</v>
      </c>
      <c r="G209" s="69">
        <v>5836</v>
      </c>
      <c r="H209" s="69">
        <v>95</v>
      </c>
      <c r="I209" s="67">
        <v>1360000</v>
      </c>
      <c r="J209" s="105">
        <v>14000</v>
      </c>
      <c r="L209" s="24">
        <v>21.961901967725264</v>
      </c>
      <c r="M209" s="25">
        <v>0.41762945380664579</v>
      </c>
      <c r="N209" s="26">
        <v>0.14295280925070183</v>
      </c>
      <c r="O209" s="26">
        <v>1.3208077382279452E-3</v>
      </c>
      <c r="P209" s="27">
        <v>0.3221</v>
      </c>
    </row>
    <row r="210" spans="1:16">
      <c r="A210" s="104" t="s">
        <v>86</v>
      </c>
      <c r="B210" s="11">
        <v>110</v>
      </c>
      <c r="C210" s="11">
        <v>5</v>
      </c>
      <c r="D210" s="69">
        <v>-0.32662999999999998</v>
      </c>
      <c r="E210" s="69">
        <v>37070</v>
      </c>
      <c r="F210" s="69">
        <v>220</v>
      </c>
      <c r="G210" s="69">
        <v>3544</v>
      </c>
      <c r="H210" s="69">
        <v>93</v>
      </c>
      <c r="I210" s="67">
        <v>1280000</v>
      </c>
      <c r="J210" s="105">
        <v>7000</v>
      </c>
      <c r="L210" s="24">
        <v>22.417866880826381</v>
      </c>
      <c r="M210" s="25">
        <v>0.42874062789135786</v>
      </c>
      <c r="N210" s="26">
        <v>9.477237031089783E-2</v>
      </c>
      <c r="O210" s="26">
        <v>1.2860626697112504E-3</v>
      </c>
      <c r="P210" s="27">
        <v>-0.32662999999999998</v>
      </c>
    </row>
    <row r="211" spans="1:16">
      <c r="A211" s="104" t="s">
        <v>87</v>
      </c>
      <c r="B211" s="11">
        <v>110</v>
      </c>
      <c r="C211" s="11">
        <v>5</v>
      </c>
      <c r="D211" s="69">
        <v>6.9624000000000005E-2</v>
      </c>
      <c r="E211" s="69">
        <v>33670</v>
      </c>
      <c r="F211" s="69">
        <v>190</v>
      </c>
      <c r="G211" s="69">
        <v>4285</v>
      </c>
      <c r="H211" s="69">
        <v>60</v>
      </c>
      <c r="I211" s="67">
        <v>1210000</v>
      </c>
      <c r="J211" s="105">
        <v>12000</v>
      </c>
      <c r="L211" s="24">
        <v>23.311264855040459</v>
      </c>
      <c r="M211" s="25">
        <v>0.44733759571319348</v>
      </c>
      <c r="N211" s="26">
        <v>0.1261590254184658</v>
      </c>
      <c r="O211" s="26">
        <v>9.6063481213879147E-4</v>
      </c>
      <c r="P211" s="27">
        <v>6.9624000000000005E-2</v>
      </c>
    </row>
    <row r="212" spans="1:16">
      <c r="A212" s="104" t="s">
        <v>88</v>
      </c>
      <c r="B212" s="11">
        <v>110</v>
      </c>
      <c r="C212" s="11">
        <v>5</v>
      </c>
      <c r="D212" s="69">
        <v>0.15662999999999999</v>
      </c>
      <c r="E212" s="69">
        <v>35370</v>
      </c>
      <c r="F212" s="69">
        <v>370</v>
      </c>
      <c r="G212" s="69">
        <v>3827</v>
      </c>
      <c r="H212" s="69">
        <v>66</v>
      </c>
      <c r="I212" s="67">
        <v>1240000</v>
      </c>
      <c r="J212" s="105">
        <v>15000</v>
      </c>
      <c r="L212" s="24">
        <v>22.346392968838114</v>
      </c>
      <c r="M212" s="25">
        <v>0.42607270132712849</v>
      </c>
      <c r="N212" s="26">
        <v>0.10725906774893251</v>
      </c>
      <c r="O212" s="26">
        <v>1.0912152785309819E-3</v>
      </c>
      <c r="P212" s="27">
        <v>0.15662999999999999</v>
      </c>
    </row>
    <row r="213" spans="1:16">
      <c r="A213" s="104" t="s">
        <v>89</v>
      </c>
      <c r="B213" s="11">
        <v>110</v>
      </c>
      <c r="C213" s="11">
        <v>5</v>
      </c>
      <c r="D213" s="69">
        <v>0.37929000000000002</v>
      </c>
      <c r="E213" s="69">
        <v>31090</v>
      </c>
      <c r="F213" s="69">
        <v>220</v>
      </c>
      <c r="G213" s="69">
        <v>4373</v>
      </c>
      <c r="H213" s="69">
        <v>67</v>
      </c>
      <c r="I213" s="67">
        <v>1090000</v>
      </c>
      <c r="J213" s="105">
        <v>9600</v>
      </c>
      <c r="L213" s="24">
        <v>22.4641045233505</v>
      </c>
      <c r="M213" s="25">
        <v>0.43315280357147062</v>
      </c>
      <c r="N213" s="26">
        <v>0.1394342197645575</v>
      </c>
      <c r="O213" s="26">
        <v>1.186889133812292E-3</v>
      </c>
      <c r="P213" s="27">
        <v>0.37929000000000002</v>
      </c>
    </row>
    <row r="214" spans="1:16">
      <c r="A214" s="104" t="s">
        <v>90</v>
      </c>
      <c r="B214" s="11">
        <v>110</v>
      </c>
      <c r="C214" s="11">
        <v>5</v>
      </c>
      <c r="D214" s="69">
        <v>0.26980999999999999</v>
      </c>
      <c r="E214" s="69">
        <v>29250</v>
      </c>
      <c r="F214" s="69">
        <v>320</v>
      </c>
      <c r="G214" s="69">
        <v>2734</v>
      </c>
      <c r="H214" s="69">
        <v>58</v>
      </c>
      <c r="I214" s="67">
        <v>1060000</v>
      </c>
      <c r="J214" s="105">
        <v>15000</v>
      </c>
      <c r="L214" s="24">
        <v>22.7835471944537</v>
      </c>
      <c r="M214" s="25">
        <v>0.43630277064674983</v>
      </c>
      <c r="N214" s="26">
        <v>9.265807115567809E-2</v>
      </c>
      <c r="O214" s="26">
        <v>1.1155249169099584E-3</v>
      </c>
      <c r="P214" s="27">
        <v>0.26980999999999999</v>
      </c>
    </row>
    <row r="215" spans="1:16">
      <c r="A215" s="104" t="s">
        <v>91</v>
      </c>
      <c r="B215" s="11">
        <v>110</v>
      </c>
      <c r="C215" s="11">
        <v>5</v>
      </c>
      <c r="D215" s="69">
        <v>0.16761999999999999</v>
      </c>
      <c r="E215" s="69">
        <v>35520</v>
      </c>
      <c r="F215" s="69">
        <v>190</v>
      </c>
      <c r="G215" s="69">
        <v>4270</v>
      </c>
      <c r="H215" s="69">
        <v>67</v>
      </c>
      <c r="I215" s="67">
        <v>1260000</v>
      </c>
      <c r="J215" s="105">
        <v>6000</v>
      </c>
      <c r="L215" s="24">
        <v>22.433081737951966</v>
      </c>
      <c r="M215" s="25">
        <v>0.42719838592850817</v>
      </c>
      <c r="N215" s="26">
        <v>0.11916961422319441</v>
      </c>
      <c r="O215" s="26">
        <v>9.9642829215302849E-4</v>
      </c>
      <c r="P215" s="27">
        <v>0.16761999999999999</v>
      </c>
    </row>
    <row r="216" spans="1:16">
      <c r="A216" s="104" t="s">
        <v>92</v>
      </c>
      <c r="B216" s="11">
        <v>110</v>
      </c>
      <c r="C216" s="11">
        <v>5</v>
      </c>
      <c r="D216" s="69">
        <v>0.32822000000000001</v>
      </c>
      <c r="E216" s="69">
        <v>34380</v>
      </c>
      <c r="F216" s="69">
        <v>190</v>
      </c>
      <c r="G216" s="69">
        <v>3637</v>
      </c>
      <c r="H216" s="69">
        <v>57</v>
      </c>
      <c r="I216" s="67">
        <v>1220000</v>
      </c>
      <c r="J216" s="105">
        <v>5600</v>
      </c>
      <c r="L216" s="24">
        <v>22.480428190524123</v>
      </c>
      <c r="M216" s="25">
        <v>0.42631904206061355</v>
      </c>
      <c r="N216" s="26">
        <v>0.10486922155155977</v>
      </c>
      <c r="O216" s="26">
        <v>8.7900026595915E-4</v>
      </c>
      <c r="P216" s="27">
        <v>0.32822000000000001</v>
      </c>
    </row>
    <row r="217" spans="1:16">
      <c r="A217" s="104" t="s">
        <v>93</v>
      </c>
      <c r="B217" s="11">
        <v>110</v>
      </c>
      <c r="C217" s="11">
        <v>5</v>
      </c>
      <c r="D217" s="69">
        <v>0.32623999999999997</v>
      </c>
      <c r="E217" s="69">
        <v>30700</v>
      </c>
      <c r="F217" s="69">
        <v>180</v>
      </c>
      <c r="G217" s="69">
        <v>4218</v>
      </c>
      <c r="H217" s="69">
        <v>64</v>
      </c>
      <c r="I217" s="69">
        <v>1080000</v>
      </c>
      <c r="J217" s="5">
        <v>4700</v>
      </c>
      <c r="L217" s="24">
        <v>22.376221616326767</v>
      </c>
      <c r="M217" s="25">
        <v>0.42680197705490391</v>
      </c>
      <c r="N217" s="26">
        <v>0.13620053561185744</v>
      </c>
      <c r="O217" s="26">
        <v>1.1174608355771275E-3</v>
      </c>
      <c r="P217" s="27">
        <v>0.32623999999999997</v>
      </c>
    </row>
    <row r="218" spans="1:16">
      <c r="A218" s="104" t="s">
        <v>95</v>
      </c>
      <c r="B218" s="11">
        <v>110</v>
      </c>
      <c r="C218" s="11">
        <v>5</v>
      </c>
      <c r="D218" s="69">
        <v>0.21751999999999999</v>
      </c>
      <c r="E218" s="69">
        <v>30780</v>
      </c>
      <c r="F218" s="69">
        <v>360</v>
      </c>
      <c r="G218" s="69">
        <v>4155</v>
      </c>
      <c r="H218" s="69">
        <v>70</v>
      </c>
      <c r="I218" s="69">
        <v>1010000</v>
      </c>
      <c r="J218" s="5">
        <v>16000</v>
      </c>
      <c r="L218" s="24">
        <v>20.840384605488403</v>
      </c>
      <c r="M218" s="25">
        <v>0.40056403667941598</v>
      </c>
      <c r="N218" s="26">
        <v>0.13381753577095959</v>
      </c>
      <c r="O218" s="26">
        <v>1.3842614261841029E-3</v>
      </c>
      <c r="P218" s="27">
        <v>0.21751999999999999</v>
      </c>
    </row>
    <row r="219" spans="1:16">
      <c r="A219" s="104" t="s">
        <v>96</v>
      </c>
      <c r="B219" s="11">
        <v>110</v>
      </c>
      <c r="C219" s="11">
        <v>5</v>
      </c>
      <c r="D219" s="69">
        <v>-2.511E-2</v>
      </c>
      <c r="E219" s="69">
        <v>18490</v>
      </c>
      <c r="F219" s="69">
        <v>160</v>
      </c>
      <c r="G219" s="69">
        <v>2660</v>
      </c>
      <c r="H219" s="69">
        <v>56</v>
      </c>
      <c r="I219" s="67">
        <v>613000</v>
      </c>
      <c r="J219" s="105">
        <v>3500</v>
      </c>
      <c r="L219" s="24">
        <v>21.008869355881135</v>
      </c>
      <c r="M219" s="25">
        <v>0.40805255242577543</v>
      </c>
      <c r="N219" s="26">
        <v>0.14261176044995424</v>
      </c>
      <c r="O219" s="26">
        <v>1.6372640972843625E-3</v>
      </c>
      <c r="P219" s="27">
        <v>-2.511E-2</v>
      </c>
    </row>
    <row r="220" spans="1:16">
      <c r="A220" s="104" t="s">
        <v>97</v>
      </c>
      <c r="B220" s="11">
        <v>110</v>
      </c>
      <c r="C220" s="11">
        <v>5</v>
      </c>
      <c r="D220" s="69">
        <v>0.26635999999999999</v>
      </c>
      <c r="E220" s="69">
        <v>32630</v>
      </c>
      <c r="F220" s="69">
        <v>290</v>
      </c>
      <c r="G220" s="69">
        <v>3796</v>
      </c>
      <c r="H220" s="69">
        <v>72</v>
      </c>
      <c r="I220" s="67">
        <v>1160000</v>
      </c>
      <c r="J220" s="105">
        <v>12000</v>
      </c>
      <c r="L220" s="24">
        <v>22.672748715516239</v>
      </c>
      <c r="M220" s="25">
        <v>0.43122416034309347</v>
      </c>
      <c r="N220" s="26">
        <v>0.11532401276250472</v>
      </c>
      <c r="O220" s="26">
        <v>1.2183909273432761E-3</v>
      </c>
      <c r="P220" s="27">
        <v>0.26635999999999999</v>
      </c>
    </row>
    <row r="221" spans="1:16">
      <c r="A221" s="104" t="s">
        <v>98</v>
      </c>
      <c r="B221" s="11">
        <v>110</v>
      </c>
      <c r="C221" s="11">
        <v>5</v>
      </c>
      <c r="D221" s="69">
        <v>-5.6918000000000003E-2</v>
      </c>
      <c r="E221" s="69">
        <v>29700</v>
      </c>
      <c r="F221" s="69">
        <v>250</v>
      </c>
      <c r="G221" s="69">
        <v>3391</v>
      </c>
      <c r="H221" s="69">
        <v>55</v>
      </c>
      <c r="I221" s="67">
        <v>1070000</v>
      </c>
      <c r="J221" s="105">
        <v>12000</v>
      </c>
      <c r="L221" s="24">
        <v>22.898430483249371</v>
      </c>
      <c r="M221" s="25">
        <v>0.43858232120690399</v>
      </c>
      <c r="N221" s="26">
        <v>0.11318319674679561</v>
      </c>
      <c r="O221" s="26">
        <v>1.0431934517614475E-3</v>
      </c>
      <c r="P221" s="27">
        <v>-5.6918000000000003E-2</v>
      </c>
    </row>
    <row r="222" spans="1:16">
      <c r="A222" s="104"/>
      <c r="B222" s="11"/>
      <c r="C222" s="11"/>
      <c r="I222" s="69"/>
      <c r="L222" s="24"/>
      <c r="M222" s="25"/>
      <c r="N222" s="26"/>
      <c r="O222" s="26"/>
      <c r="P222" s="27"/>
    </row>
    <row r="223" spans="1:16">
      <c r="A223" s="104" t="s">
        <v>544</v>
      </c>
      <c r="B223" s="11">
        <v>110</v>
      </c>
      <c r="C223" s="11">
        <v>5</v>
      </c>
      <c r="D223" s="69">
        <v>0.34405000000000002</v>
      </c>
      <c r="E223" s="69">
        <v>23710</v>
      </c>
      <c r="F223" s="69">
        <v>310</v>
      </c>
      <c r="G223" s="69">
        <v>16240</v>
      </c>
      <c r="H223" s="69">
        <v>160</v>
      </c>
      <c r="I223" s="67">
        <v>3130000</v>
      </c>
      <c r="J223" s="105">
        <v>49000</v>
      </c>
      <c r="L223" s="24">
        <v>84.283938505154765</v>
      </c>
      <c r="M223" s="25">
        <v>1.7370256843876613</v>
      </c>
      <c r="N223" s="26">
        <v>0.67899267083282622</v>
      </c>
      <c r="O223" s="26">
        <v>5.6066334403465654E-3</v>
      </c>
      <c r="P223" s="27">
        <v>0.34405000000000002</v>
      </c>
    </row>
    <row r="224" spans="1:16">
      <c r="A224" s="104" t="s">
        <v>545</v>
      </c>
      <c r="B224" s="11">
        <v>110</v>
      </c>
      <c r="C224" s="11">
        <v>5</v>
      </c>
      <c r="D224" s="69">
        <v>0.45773000000000003</v>
      </c>
      <c r="E224" s="69">
        <v>12020</v>
      </c>
      <c r="F224" s="69">
        <v>130</v>
      </c>
      <c r="G224" s="69">
        <v>8220</v>
      </c>
      <c r="H224" s="69">
        <v>92</v>
      </c>
      <c r="I224" s="67">
        <v>1650000</v>
      </c>
      <c r="J224" s="105">
        <v>12000</v>
      </c>
      <c r="L224" s="24">
        <v>88.541342726685983</v>
      </c>
      <c r="M224" s="25">
        <v>1.7483716851756397</v>
      </c>
      <c r="N224" s="26">
        <v>0.67791924877445975</v>
      </c>
      <c r="O224" s="26">
        <v>5.3217832403640213E-3</v>
      </c>
      <c r="P224" s="27">
        <v>0.45773000000000003</v>
      </c>
    </row>
    <row r="225" spans="1:16">
      <c r="A225" s="104" t="s">
        <v>546</v>
      </c>
      <c r="B225" s="11">
        <v>110</v>
      </c>
      <c r="C225" s="11">
        <v>5</v>
      </c>
      <c r="D225" s="69">
        <v>0.48909000000000002</v>
      </c>
      <c r="E225" s="69">
        <v>9150</v>
      </c>
      <c r="F225" s="69">
        <v>150</v>
      </c>
      <c r="G225" s="69">
        <v>5970</v>
      </c>
      <c r="H225" s="69">
        <v>140</v>
      </c>
      <c r="I225" s="67">
        <v>1710000</v>
      </c>
      <c r="J225" s="105">
        <v>16000</v>
      </c>
      <c r="L225" s="24">
        <v>121.07044891420433</v>
      </c>
      <c r="M225" s="25">
        <v>2.521991187218434</v>
      </c>
      <c r="N225" s="26">
        <v>0.64679082792211406</v>
      </c>
      <c r="O225" s="26">
        <v>9.3342406684621664E-3</v>
      </c>
      <c r="P225" s="27">
        <v>0.48909000000000002</v>
      </c>
    </row>
    <row r="226" spans="1:16">
      <c r="A226" s="104" t="s">
        <v>547</v>
      </c>
      <c r="B226" s="11">
        <v>110</v>
      </c>
      <c r="C226" s="11">
        <v>5</v>
      </c>
      <c r="D226" s="69">
        <v>0.35725000000000001</v>
      </c>
      <c r="E226" s="69">
        <v>10180</v>
      </c>
      <c r="F226" s="69">
        <v>100</v>
      </c>
      <c r="G226" s="69">
        <v>7045</v>
      </c>
      <c r="H226" s="69">
        <v>88</v>
      </c>
      <c r="I226" s="67">
        <v>1510000</v>
      </c>
      <c r="J226" s="105">
        <v>14000</v>
      </c>
      <c r="L226" s="24">
        <v>95.637746239976437</v>
      </c>
      <c r="M226" s="25">
        <v>1.8943844362338182</v>
      </c>
      <c r="N226" s="26">
        <v>0.68603114873332516</v>
      </c>
      <c r="O226" s="26">
        <v>5.498622101728713E-3</v>
      </c>
      <c r="P226" s="27">
        <v>0.35725000000000001</v>
      </c>
    </row>
    <row r="227" spans="1:16">
      <c r="A227" s="104" t="s">
        <v>548</v>
      </c>
      <c r="B227" s="11">
        <v>110</v>
      </c>
      <c r="C227" s="11">
        <v>5</v>
      </c>
      <c r="D227" s="69">
        <v>0.10643</v>
      </c>
      <c r="E227" s="69">
        <v>7283</v>
      </c>
      <c r="F227" s="69">
        <v>94</v>
      </c>
      <c r="G227" s="69">
        <v>4056</v>
      </c>
      <c r="H227" s="69">
        <v>82</v>
      </c>
      <c r="I227" s="67">
        <v>2450000</v>
      </c>
      <c r="J227" s="105">
        <v>32000</v>
      </c>
      <c r="L227" s="24">
        <v>214.71904487256157</v>
      </c>
      <c r="M227" s="25">
        <v>4.3686079890123395</v>
      </c>
      <c r="N227" s="26">
        <v>0.55207521708907636</v>
      </c>
      <c r="O227" s="26">
        <v>6.6789578402628143E-3</v>
      </c>
      <c r="P227" s="27">
        <v>0.10643</v>
      </c>
    </row>
    <row r="228" spans="1:16">
      <c r="A228" s="104" t="s">
        <v>549</v>
      </c>
      <c r="B228" s="11">
        <v>110</v>
      </c>
      <c r="C228" s="11">
        <v>5</v>
      </c>
      <c r="D228" s="69">
        <v>0.17935999999999999</v>
      </c>
      <c r="E228" s="69">
        <v>10090</v>
      </c>
      <c r="F228" s="69">
        <v>110</v>
      </c>
      <c r="G228" s="69">
        <v>6140</v>
      </c>
      <c r="H228" s="69">
        <v>94</v>
      </c>
      <c r="I228" s="67">
        <v>2620000</v>
      </c>
      <c r="J228" s="105">
        <v>33000</v>
      </c>
      <c r="L228" s="24">
        <v>166.36653283073554</v>
      </c>
      <c r="M228" s="25">
        <v>3.3796116818061894</v>
      </c>
      <c r="N228" s="26">
        <v>0.60323679021955323</v>
      </c>
      <c r="O228" s="26">
        <v>5.7184209518315347E-3</v>
      </c>
      <c r="P228" s="27">
        <v>0.17935999999999999</v>
      </c>
    </row>
    <row r="229" spans="1:16">
      <c r="A229" s="104" t="s">
        <v>550</v>
      </c>
      <c r="B229" s="11">
        <v>110</v>
      </c>
      <c r="C229" s="11">
        <v>5</v>
      </c>
      <c r="D229" s="69">
        <v>0.40233000000000002</v>
      </c>
      <c r="E229" s="69">
        <v>16770</v>
      </c>
      <c r="F229" s="69">
        <v>250</v>
      </c>
      <c r="G229" s="69">
        <v>11500</v>
      </c>
      <c r="H229" s="69">
        <v>180</v>
      </c>
      <c r="I229" s="67">
        <v>2490000</v>
      </c>
      <c r="J229" s="105">
        <v>31000</v>
      </c>
      <c r="L229" s="24">
        <v>95.432359779586022</v>
      </c>
      <c r="M229" s="25">
        <v>1.8590831530113794</v>
      </c>
      <c r="N229" s="26">
        <v>0.67979097303356828</v>
      </c>
      <c r="O229" s="26">
        <v>7.4113686211569165E-3</v>
      </c>
      <c r="P229" s="27">
        <v>0.40233000000000002</v>
      </c>
    </row>
    <row r="230" spans="1:16">
      <c r="A230" s="104" t="s">
        <v>551</v>
      </c>
      <c r="B230" s="11">
        <v>110</v>
      </c>
      <c r="C230" s="11">
        <v>5</v>
      </c>
      <c r="D230" s="69">
        <v>0.43696000000000002</v>
      </c>
      <c r="E230" s="69">
        <v>28540</v>
      </c>
      <c r="F230" s="69">
        <v>210</v>
      </c>
      <c r="G230" s="69">
        <v>19910</v>
      </c>
      <c r="H230" s="69">
        <v>150</v>
      </c>
      <c r="I230" s="67">
        <v>3600000</v>
      </c>
      <c r="J230" s="105">
        <v>39000</v>
      </c>
      <c r="L230" s="24">
        <v>80.776311105494514</v>
      </c>
      <c r="M230" s="25">
        <v>1.5809982818611823</v>
      </c>
      <c r="N230" s="26">
        <v>0.69155688077712207</v>
      </c>
      <c r="O230" s="26">
        <v>3.6732922648125203E-3</v>
      </c>
      <c r="P230" s="27">
        <v>0.43696000000000002</v>
      </c>
    </row>
    <row r="231" spans="1:16">
      <c r="A231" s="104" t="s">
        <v>552</v>
      </c>
      <c r="B231" s="11">
        <v>110</v>
      </c>
      <c r="C231" s="11">
        <v>5</v>
      </c>
      <c r="D231" s="69">
        <v>0.48094999999999999</v>
      </c>
      <c r="E231" s="69">
        <v>8018</v>
      </c>
      <c r="F231" s="69">
        <v>83</v>
      </c>
      <c r="G231" s="69">
        <v>4678</v>
      </c>
      <c r="H231" s="69">
        <v>61</v>
      </c>
      <c r="I231" s="67">
        <v>2420000</v>
      </c>
      <c r="J231" s="105">
        <v>24000</v>
      </c>
      <c r="L231" s="24">
        <v>191.44734508624998</v>
      </c>
      <c r="M231" s="25">
        <v>3.7887921559665574</v>
      </c>
      <c r="N231" s="26">
        <v>0.57836869892678233</v>
      </c>
      <c r="O231" s="26">
        <v>4.8568588028381253E-3</v>
      </c>
      <c r="P231" s="27">
        <v>0.48094999999999999</v>
      </c>
    </row>
    <row r="232" spans="1:16">
      <c r="A232" s="104" t="s">
        <v>553</v>
      </c>
      <c r="B232" s="11">
        <v>110</v>
      </c>
      <c r="C232" s="11">
        <v>5</v>
      </c>
      <c r="D232" s="69">
        <v>0.22256000000000001</v>
      </c>
      <c r="E232" s="69">
        <v>5292</v>
      </c>
      <c r="F232" s="69">
        <v>91</v>
      </c>
      <c r="G232" s="69">
        <v>2228</v>
      </c>
      <c r="H232" s="69">
        <v>52</v>
      </c>
      <c r="I232" s="67">
        <v>2660000</v>
      </c>
      <c r="J232" s="105">
        <v>54000</v>
      </c>
      <c r="L232" s="24">
        <v>317.65821457270658</v>
      </c>
      <c r="M232" s="25">
        <v>6.4418842736013184</v>
      </c>
      <c r="N232" s="26">
        <v>0.4173553322225198</v>
      </c>
      <c r="O232" s="26">
        <v>6.1025742242734188E-3</v>
      </c>
      <c r="P232" s="27">
        <v>0.22256000000000001</v>
      </c>
    </row>
    <row r="233" spans="1:16">
      <c r="A233" s="104" t="s">
        <v>554</v>
      </c>
      <c r="B233" s="11">
        <v>110</v>
      </c>
      <c r="C233" s="11">
        <v>5</v>
      </c>
      <c r="D233" s="69">
        <v>9.6499000000000001E-2</v>
      </c>
      <c r="E233" s="69">
        <v>8950</v>
      </c>
      <c r="F233" s="69">
        <v>100</v>
      </c>
      <c r="G233" s="69">
        <v>5094</v>
      </c>
      <c r="H233" s="69">
        <v>88</v>
      </c>
      <c r="I233" s="67">
        <v>2720000</v>
      </c>
      <c r="J233" s="105">
        <v>18000</v>
      </c>
      <c r="L233" s="24">
        <v>195.84394816414559</v>
      </c>
      <c r="M233" s="25">
        <v>3.8395283595317382</v>
      </c>
      <c r="N233" s="26">
        <v>0.56421745914923838</v>
      </c>
      <c r="O233" s="26">
        <v>5.8548589347431346E-3</v>
      </c>
      <c r="P233" s="27">
        <v>9.6499000000000001E-2</v>
      </c>
    </row>
    <row r="234" spans="1:16">
      <c r="A234" s="104" t="s">
        <v>555</v>
      </c>
      <c r="B234" s="11">
        <v>110</v>
      </c>
      <c r="C234" s="11">
        <v>5</v>
      </c>
      <c r="D234" s="69">
        <v>0.30315999999999999</v>
      </c>
      <c r="E234" s="69">
        <v>16410</v>
      </c>
      <c r="F234" s="69">
        <v>160</v>
      </c>
      <c r="G234" s="69">
        <v>10740</v>
      </c>
      <c r="H234" s="69">
        <v>130</v>
      </c>
      <c r="I234" s="67">
        <v>2970000</v>
      </c>
      <c r="J234" s="105">
        <v>28000</v>
      </c>
      <c r="L234" s="24">
        <v>116.64249620465753</v>
      </c>
      <c r="M234" s="25">
        <v>2.2532506670020775</v>
      </c>
      <c r="N234" s="26">
        <v>0.64879323951398338</v>
      </c>
      <c r="O234" s="26">
        <v>5.0862232550526092E-3</v>
      </c>
      <c r="P234" s="27">
        <v>0.30315999999999999</v>
      </c>
    </row>
    <row r="235" spans="1:16">
      <c r="A235" s="104" t="s">
        <v>556</v>
      </c>
      <c r="B235" s="11">
        <v>110</v>
      </c>
      <c r="C235" s="11">
        <v>5</v>
      </c>
      <c r="D235" s="69">
        <v>-0.14327999999999999</v>
      </c>
      <c r="E235" s="69">
        <v>38420</v>
      </c>
      <c r="F235" s="69">
        <v>180</v>
      </c>
      <c r="G235" s="69">
        <v>26510</v>
      </c>
      <c r="H235" s="69">
        <v>290</v>
      </c>
      <c r="I235" s="67">
        <v>5390000</v>
      </c>
      <c r="J235" s="105">
        <v>29000</v>
      </c>
      <c r="L235" s="24">
        <v>90.200808611423341</v>
      </c>
      <c r="M235" s="25">
        <v>1.7218649222300026</v>
      </c>
      <c r="N235" s="26">
        <v>0.68401083746499924</v>
      </c>
      <c r="O235" s="26">
        <v>4.1056378750556821E-3</v>
      </c>
      <c r="P235" s="27">
        <v>-0.14327999999999999</v>
      </c>
    </row>
    <row r="236" spans="1:16">
      <c r="A236" s="104" t="s">
        <v>557</v>
      </c>
      <c r="B236" s="11">
        <v>110</v>
      </c>
      <c r="C236" s="11">
        <v>5</v>
      </c>
      <c r="D236" s="69">
        <v>0.40944000000000003</v>
      </c>
      <c r="E236" s="69">
        <v>12880</v>
      </c>
      <c r="F236" s="69">
        <v>120</v>
      </c>
      <c r="G236" s="69">
        <v>8351</v>
      </c>
      <c r="H236" s="69">
        <v>80</v>
      </c>
      <c r="I236" s="67">
        <v>2660000</v>
      </c>
      <c r="J236" s="105">
        <v>18000</v>
      </c>
      <c r="L236" s="24">
        <v>132.32093184341508</v>
      </c>
      <c r="M236" s="25">
        <v>2.5659087201594892</v>
      </c>
      <c r="N236" s="26">
        <v>0.6427369035445708</v>
      </c>
      <c r="O236" s="26">
        <v>4.3321166500371166E-3</v>
      </c>
      <c r="P236" s="27">
        <v>0.40944000000000003</v>
      </c>
    </row>
    <row r="237" spans="1:16">
      <c r="A237" s="104" t="s">
        <v>558</v>
      </c>
      <c r="B237" s="11">
        <v>110</v>
      </c>
      <c r="C237" s="11">
        <v>5</v>
      </c>
      <c r="D237" s="69">
        <v>0.31631999999999999</v>
      </c>
      <c r="E237" s="69">
        <v>6717</v>
      </c>
      <c r="F237" s="69">
        <v>82</v>
      </c>
      <c r="G237" s="69">
        <v>3042</v>
      </c>
      <c r="H237" s="69">
        <v>52</v>
      </c>
      <c r="I237" s="67">
        <v>3150000</v>
      </c>
      <c r="J237" s="105">
        <v>39000</v>
      </c>
      <c r="L237" s="24">
        <v>300.97732801957306</v>
      </c>
      <c r="M237" s="25">
        <v>6.0352673526167866</v>
      </c>
      <c r="N237" s="26">
        <v>0.44894638299014555</v>
      </c>
      <c r="O237" s="26">
        <v>4.7565230797281472E-3</v>
      </c>
      <c r="P237" s="27">
        <v>0.31631999999999999</v>
      </c>
    </row>
    <row r="238" spans="1:16">
      <c r="A238" s="104" t="s">
        <v>559</v>
      </c>
      <c r="B238" s="11">
        <v>110</v>
      </c>
      <c r="C238" s="11">
        <v>5</v>
      </c>
      <c r="D238" s="69">
        <v>0.37431999999999999</v>
      </c>
      <c r="E238" s="69">
        <v>6138</v>
      </c>
      <c r="F238" s="69">
        <v>81</v>
      </c>
      <c r="G238" s="69">
        <v>2546</v>
      </c>
      <c r="H238" s="69">
        <v>56</v>
      </c>
      <c r="I238" s="67">
        <v>3260000</v>
      </c>
      <c r="J238" s="105">
        <v>13000</v>
      </c>
      <c r="L238" s="24">
        <v>339.94932539524677</v>
      </c>
      <c r="M238" s="25">
        <v>6.831055479529943</v>
      </c>
      <c r="N238" s="26">
        <v>0.41118960852352282</v>
      </c>
      <c r="O238" s="26">
        <v>5.319791134618156E-3</v>
      </c>
      <c r="P238" s="27">
        <v>0.37431999999999999</v>
      </c>
    </row>
    <row r="239" spans="1:16">
      <c r="A239" s="104" t="s">
        <v>560</v>
      </c>
      <c r="B239" s="11">
        <v>110</v>
      </c>
      <c r="C239" s="11">
        <v>5</v>
      </c>
      <c r="D239" s="69">
        <v>0.18279000000000001</v>
      </c>
      <c r="E239" s="69">
        <v>7010</v>
      </c>
      <c r="F239" s="69">
        <v>73</v>
      </c>
      <c r="G239" s="69">
        <v>3610</v>
      </c>
      <c r="H239" s="69">
        <v>68</v>
      </c>
      <c r="I239" s="67">
        <v>2900000</v>
      </c>
      <c r="J239" s="105">
        <v>50000</v>
      </c>
      <c r="L239" s="24">
        <v>262.3139967402592</v>
      </c>
      <c r="M239" s="25">
        <v>5.5858056109116188</v>
      </c>
      <c r="N239" s="26">
        <v>0.51050476425181812</v>
      </c>
      <c r="O239" s="26">
        <v>5.5420719878760136E-3</v>
      </c>
      <c r="P239" s="27">
        <v>0.18279000000000001</v>
      </c>
    </row>
    <row r="240" spans="1:16">
      <c r="A240" s="104" t="s">
        <v>561</v>
      </c>
      <c r="B240" s="11">
        <v>110</v>
      </c>
      <c r="C240" s="11">
        <v>5</v>
      </c>
      <c r="D240" s="69">
        <v>8.6213999999999999E-2</v>
      </c>
      <c r="E240" s="69">
        <v>7580</v>
      </c>
      <c r="F240" s="69">
        <v>140</v>
      </c>
      <c r="G240" s="69">
        <v>4047</v>
      </c>
      <c r="H240" s="69">
        <v>97</v>
      </c>
      <c r="I240" s="67">
        <v>2860000</v>
      </c>
      <c r="J240" s="105">
        <v>24000</v>
      </c>
      <c r="L240" s="24">
        <v>241.25562814352958</v>
      </c>
      <c r="M240" s="25">
        <v>4.9711573187718674</v>
      </c>
      <c r="N240" s="26">
        <v>0.52926675367818166</v>
      </c>
      <c r="O240" s="26">
        <v>8.0777334849321415E-3</v>
      </c>
      <c r="P240" s="27">
        <v>8.6213999999999999E-2</v>
      </c>
    </row>
    <row r="241" spans="1:16">
      <c r="A241" s="104" t="s">
        <v>562</v>
      </c>
      <c r="B241" s="11">
        <v>110</v>
      </c>
      <c r="C241" s="11">
        <v>5</v>
      </c>
      <c r="D241" s="69">
        <v>0.53900999999999999</v>
      </c>
      <c r="E241" s="69">
        <v>16520</v>
      </c>
      <c r="F241" s="69">
        <v>130</v>
      </c>
      <c r="G241" s="69">
        <v>11250</v>
      </c>
      <c r="H241" s="69">
        <v>100</v>
      </c>
      <c r="I241" s="67">
        <v>2550000</v>
      </c>
      <c r="J241" s="105">
        <v>13000</v>
      </c>
      <c r="L241" s="24">
        <v>98.681408467486719</v>
      </c>
      <c r="M241" s="25">
        <v>1.9065610756941769</v>
      </c>
      <c r="N241" s="26">
        <v>0.67507666306951031</v>
      </c>
      <c r="O241" s="26">
        <v>4.0422731821843933E-3</v>
      </c>
      <c r="P241" s="27">
        <v>0.53900999999999999</v>
      </c>
    </row>
    <row r="242" spans="1:16">
      <c r="A242" s="104" t="s">
        <v>563</v>
      </c>
      <c r="B242" s="11">
        <v>110</v>
      </c>
      <c r="C242" s="11">
        <v>5</v>
      </c>
      <c r="D242" s="69">
        <v>0.20055999999999999</v>
      </c>
      <c r="E242" s="69">
        <v>7830</v>
      </c>
      <c r="F242" s="69">
        <v>110</v>
      </c>
      <c r="G242" s="69">
        <v>4681</v>
      </c>
      <c r="H242" s="69">
        <v>93</v>
      </c>
      <c r="I242" s="67">
        <v>1950000</v>
      </c>
      <c r="J242" s="105">
        <v>10000</v>
      </c>
      <c r="L242" s="24">
        <v>159.50795480911327</v>
      </c>
      <c r="M242" s="25">
        <v>3.2703804048314122</v>
      </c>
      <c r="N242" s="26">
        <v>0.59263527020706463</v>
      </c>
      <c r="O242" s="26">
        <v>7.2733980904530898E-3</v>
      </c>
      <c r="P242" s="27">
        <v>0.20055999999999999</v>
      </c>
    </row>
    <row r="243" spans="1:16">
      <c r="A243" s="104" t="s">
        <v>564</v>
      </c>
      <c r="B243" s="11">
        <v>110</v>
      </c>
      <c r="C243" s="11">
        <v>5</v>
      </c>
      <c r="D243" s="69">
        <v>0.20693</v>
      </c>
      <c r="E243" s="69">
        <v>6768</v>
      </c>
      <c r="F243" s="69">
        <v>76</v>
      </c>
      <c r="G243" s="69">
        <v>3645</v>
      </c>
      <c r="H243" s="69">
        <v>71</v>
      </c>
      <c r="I243" s="67">
        <v>2420000</v>
      </c>
      <c r="J243" s="105">
        <v>13000</v>
      </c>
      <c r="L243" s="24">
        <v>229.258439074232</v>
      </c>
      <c r="M243" s="25">
        <v>4.5135141581825131</v>
      </c>
      <c r="N243" s="26">
        <v>0.53388509715518517</v>
      </c>
      <c r="O243" s="26">
        <v>6.0544655908071152E-3</v>
      </c>
      <c r="P243" s="27">
        <v>0.20693</v>
      </c>
    </row>
    <row r="244" spans="1:16">
      <c r="A244" s="104" t="s">
        <v>565</v>
      </c>
      <c r="B244" s="11">
        <v>110</v>
      </c>
      <c r="C244" s="11">
        <v>5</v>
      </c>
      <c r="D244" s="69">
        <v>0.26960000000000001</v>
      </c>
      <c r="E244" s="69">
        <v>10230</v>
      </c>
      <c r="F244" s="69">
        <v>120</v>
      </c>
      <c r="G244" s="69">
        <v>5471</v>
      </c>
      <c r="H244" s="69">
        <v>91</v>
      </c>
      <c r="I244" s="67">
        <v>3620000</v>
      </c>
      <c r="J244" s="105">
        <v>33000</v>
      </c>
      <c r="L244" s="24">
        <v>226.98704367936236</v>
      </c>
      <c r="M244" s="25">
        <v>4.4649356670656477</v>
      </c>
      <c r="N244" s="26">
        <v>0.53015357774521443</v>
      </c>
      <c r="O244" s="26">
        <v>5.4424868006358812E-3</v>
      </c>
      <c r="P244" s="27">
        <v>0.26960000000000001</v>
      </c>
    </row>
    <row r="245" spans="1:16">
      <c r="A245" s="104" t="s">
        <v>566</v>
      </c>
      <c r="B245" s="11">
        <v>110</v>
      </c>
      <c r="C245" s="11">
        <v>5</v>
      </c>
      <c r="D245" s="69">
        <v>0.27622999999999998</v>
      </c>
      <c r="E245" s="69">
        <v>7584</v>
      </c>
      <c r="F245" s="69">
        <v>74</v>
      </c>
      <c r="G245" s="69">
        <v>3852</v>
      </c>
      <c r="H245" s="69">
        <v>58</v>
      </c>
      <c r="I245" s="67">
        <v>3140000</v>
      </c>
      <c r="J245" s="105">
        <v>28000</v>
      </c>
      <c r="L245" s="24">
        <v>263.42541240726746</v>
      </c>
      <c r="M245" s="25">
        <v>5.2428536112410073</v>
      </c>
      <c r="N245" s="26">
        <v>0.50349895050978455</v>
      </c>
      <c r="O245" s="26">
        <v>4.5565285532034767E-3</v>
      </c>
      <c r="P245" s="27">
        <v>0.27622999999999998</v>
      </c>
    </row>
    <row r="246" spans="1:16">
      <c r="A246" s="104" t="s">
        <v>567</v>
      </c>
      <c r="B246" s="11">
        <v>110</v>
      </c>
      <c r="C246" s="11">
        <v>5</v>
      </c>
      <c r="D246" s="69">
        <v>0.40078999999999998</v>
      </c>
      <c r="E246" s="69">
        <v>12380</v>
      </c>
      <c r="F246" s="69">
        <v>110</v>
      </c>
      <c r="G246" s="69">
        <v>8420</v>
      </c>
      <c r="H246" s="69">
        <v>86</v>
      </c>
      <c r="I246" s="67">
        <v>2240000</v>
      </c>
      <c r="J246" s="105">
        <v>20000</v>
      </c>
      <c r="L246" s="24">
        <v>115.16295455492201</v>
      </c>
      <c r="M246" s="25">
        <v>2.2780275401807257</v>
      </c>
      <c r="N246" s="26">
        <v>0.67422066925369217</v>
      </c>
      <c r="O246" s="26">
        <v>4.6036984583290516E-3</v>
      </c>
      <c r="P246" s="27">
        <v>0.40078999999999998</v>
      </c>
    </row>
    <row r="247" spans="1:16">
      <c r="A247" s="104" t="s">
        <v>568</v>
      </c>
      <c r="B247" s="11">
        <v>110</v>
      </c>
      <c r="C247" s="11">
        <v>5</v>
      </c>
      <c r="D247" s="69">
        <v>0.37676999999999999</v>
      </c>
      <c r="E247" s="69">
        <v>17770</v>
      </c>
      <c r="F247" s="69">
        <v>120</v>
      </c>
      <c r="G247" s="69">
        <v>12131</v>
      </c>
      <c r="H247" s="69">
        <v>95</v>
      </c>
      <c r="I247" s="69">
        <v>2890000</v>
      </c>
      <c r="J247" s="5">
        <v>20000</v>
      </c>
      <c r="L247" s="24">
        <v>103.34521850938479</v>
      </c>
      <c r="M247" s="25">
        <v>1.9832783929582141</v>
      </c>
      <c r="N247" s="26">
        <v>0.67673679532286235</v>
      </c>
      <c r="O247" s="26">
        <v>3.5296235298018083E-3</v>
      </c>
      <c r="P247" s="27">
        <v>0.37676999999999999</v>
      </c>
    </row>
    <row r="248" spans="1:16">
      <c r="A248" s="104" t="s">
        <v>569</v>
      </c>
      <c r="B248" s="11">
        <v>110</v>
      </c>
      <c r="C248" s="11">
        <v>5</v>
      </c>
      <c r="D248" s="69">
        <v>0.34994999999999998</v>
      </c>
      <c r="E248" s="69">
        <v>20700</v>
      </c>
      <c r="F248" s="69">
        <v>130</v>
      </c>
      <c r="G248" s="69">
        <v>14070</v>
      </c>
      <c r="H248" s="69">
        <v>110</v>
      </c>
      <c r="I248" s="67">
        <v>3360000</v>
      </c>
      <c r="J248" s="105">
        <v>13000</v>
      </c>
      <c r="L248" s="24">
        <v>102.6663360768181</v>
      </c>
      <c r="M248" s="25">
        <v>1.9749649653991201</v>
      </c>
      <c r="N248" s="26">
        <v>0.67380521433339746</v>
      </c>
      <c r="O248" s="26">
        <v>3.4081003784374019E-3</v>
      </c>
      <c r="P248" s="27">
        <v>0.34994999999999998</v>
      </c>
    </row>
    <row r="249" spans="1:16">
      <c r="A249" s="104" t="s">
        <v>570</v>
      </c>
      <c r="B249" s="11">
        <v>110</v>
      </c>
      <c r="C249" s="11">
        <v>5</v>
      </c>
      <c r="D249" s="69">
        <v>0.16225000000000001</v>
      </c>
      <c r="E249" s="69">
        <v>8269</v>
      </c>
      <c r="F249" s="69">
        <v>84</v>
      </c>
      <c r="G249" s="69">
        <v>5277</v>
      </c>
      <c r="H249" s="69">
        <v>72</v>
      </c>
      <c r="I249" s="67">
        <v>1770000</v>
      </c>
      <c r="J249" s="105">
        <v>28000</v>
      </c>
      <c r="L249" s="24">
        <v>134.55357225088576</v>
      </c>
      <c r="M249" s="25">
        <v>2.8309860990006408</v>
      </c>
      <c r="N249" s="26">
        <v>0.63262262192460905</v>
      </c>
      <c r="O249" s="26">
        <v>5.4277513841482503E-3</v>
      </c>
      <c r="P249" s="27">
        <v>0.16225000000000001</v>
      </c>
    </row>
    <row r="250" spans="1:16">
      <c r="A250" s="104" t="s">
        <v>571</v>
      </c>
      <c r="B250" s="11">
        <v>110</v>
      </c>
      <c r="C250" s="11">
        <v>5</v>
      </c>
      <c r="D250" s="69">
        <v>0.47848000000000002</v>
      </c>
      <c r="E250" s="69">
        <v>9900</v>
      </c>
      <c r="F250" s="69">
        <v>120</v>
      </c>
      <c r="G250" s="69">
        <v>5113</v>
      </c>
      <c r="H250" s="69">
        <v>69</v>
      </c>
      <c r="I250" s="67">
        <v>3820000</v>
      </c>
      <c r="J250" s="105">
        <v>39000</v>
      </c>
      <c r="L250" s="24">
        <v>245.60966705415268</v>
      </c>
      <c r="M250" s="25">
        <v>4.8686694547664766</v>
      </c>
      <c r="N250" s="26">
        <v>0.511977898820141</v>
      </c>
      <c r="O250" s="26">
        <v>4.6841887929739033E-3</v>
      </c>
      <c r="P250" s="27">
        <v>0.47848000000000002</v>
      </c>
    </row>
    <row r="251" spans="1:16">
      <c r="A251" s="104" t="s">
        <v>572</v>
      </c>
      <c r="B251" s="11">
        <v>110</v>
      </c>
      <c r="C251" s="11">
        <v>5</v>
      </c>
      <c r="D251" s="69">
        <v>0.43031999999999998</v>
      </c>
      <c r="E251" s="69">
        <v>6298</v>
      </c>
      <c r="F251" s="69">
        <v>69</v>
      </c>
      <c r="G251" s="69">
        <v>3831</v>
      </c>
      <c r="H251" s="69">
        <v>50</v>
      </c>
      <c r="I251" s="67">
        <v>1620000</v>
      </c>
      <c r="J251" s="105">
        <v>13000</v>
      </c>
      <c r="L251" s="24">
        <v>163.69412252313015</v>
      </c>
      <c r="M251" s="25">
        <v>3.2036831953543157</v>
      </c>
      <c r="N251" s="26">
        <v>0.60300388640545843</v>
      </c>
      <c r="O251" s="26">
        <v>5.18269593861472E-3</v>
      </c>
      <c r="P251" s="27">
        <v>0.43031999999999998</v>
      </c>
    </row>
    <row r="252" spans="1:16">
      <c r="A252" s="104" t="s">
        <v>573</v>
      </c>
      <c r="B252" s="11">
        <v>110</v>
      </c>
      <c r="C252" s="11">
        <v>5</v>
      </c>
      <c r="D252" s="69">
        <v>3.1683999999999997E-2</v>
      </c>
      <c r="E252" s="69">
        <v>6694</v>
      </c>
      <c r="F252" s="69">
        <v>74</v>
      </c>
      <c r="G252" s="69">
        <v>3568</v>
      </c>
      <c r="H252" s="69">
        <v>67</v>
      </c>
      <c r="I252" s="67">
        <v>2470000</v>
      </c>
      <c r="J252" s="105">
        <v>27000</v>
      </c>
      <c r="L252" s="24">
        <v>235.14782135802221</v>
      </c>
      <c r="M252" s="25">
        <v>4.8101868947101805</v>
      </c>
      <c r="N252" s="26">
        <v>0.52838411551179965</v>
      </c>
      <c r="O252" s="26">
        <v>5.8072926664374204E-3</v>
      </c>
      <c r="P252" s="27">
        <v>3.1683999999999997E-2</v>
      </c>
    </row>
    <row r="253" spans="1:16">
      <c r="A253" s="104" t="s">
        <v>574</v>
      </c>
      <c r="B253" s="11">
        <v>110</v>
      </c>
      <c r="C253" s="11">
        <v>5</v>
      </c>
      <c r="D253" s="69">
        <v>0.11365</v>
      </c>
      <c r="E253" s="69">
        <v>12460</v>
      </c>
      <c r="F253" s="69">
        <v>120</v>
      </c>
      <c r="G253" s="69">
        <v>8730</v>
      </c>
      <c r="H253" s="69">
        <v>110</v>
      </c>
      <c r="I253" s="67">
        <v>1550000</v>
      </c>
      <c r="J253" s="105">
        <v>19000</v>
      </c>
      <c r="L253" s="24">
        <v>79.238775511401855</v>
      </c>
      <c r="M253" s="25">
        <v>1.7074353916009632</v>
      </c>
      <c r="N253" s="26">
        <v>0.69455527959493168</v>
      </c>
      <c r="O253" s="26">
        <v>5.5558577991268619E-3</v>
      </c>
      <c r="P253" s="27">
        <v>0.11365</v>
      </c>
    </row>
    <row r="254" spans="1:16">
      <c r="A254" s="104" t="s">
        <v>575</v>
      </c>
      <c r="B254" s="11">
        <v>110</v>
      </c>
      <c r="C254" s="11">
        <v>5</v>
      </c>
      <c r="D254" s="69">
        <v>0.28198000000000001</v>
      </c>
      <c r="E254" s="69">
        <v>9000</v>
      </c>
      <c r="F254" s="69">
        <v>89</v>
      </c>
      <c r="G254" s="69">
        <v>5546</v>
      </c>
      <c r="H254" s="69">
        <v>64</v>
      </c>
      <c r="I254" s="67">
        <v>2390000</v>
      </c>
      <c r="J254" s="105">
        <v>24000</v>
      </c>
      <c r="L254" s="24">
        <v>168.58454259209554</v>
      </c>
      <c r="M254" s="25">
        <v>3.3869119940542878</v>
      </c>
      <c r="N254" s="26">
        <v>0.61086883816588144</v>
      </c>
      <c r="O254" s="26">
        <v>4.6824600348753156E-3</v>
      </c>
      <c r="P254" s="27">
        <v>0.28198000000000001</v>
      </c>
    </row>
    <row r="255" spans="1:16">
      <c r="A255" s="104" t="s">
        <v>576</v>
      </c>
      <c r="B255" s="11">
        <v>110</v>
      </c>
      <c r="C255" s="11">
        <v>5</v>
      </c>
      <c r="D255" s="69">
        <v>0.33688000000000001</v>
      </c>
      <c r="E255" s="69">
        <v>6712</v>
      </c>
      <c r="F255" s="69">
        <v>72</v>
      </c>
      <c r="G255" s="69">
        <v>3554</v>
      </c>
      <c r="H255" s="69">
        <v>51</v>
      </c>
      <c r="I255" s="67">
        <v>2470000</v>
      </c>
      <c r="J255" s="105">
        <v>18000</v>
      </c>
      <c r="L255" s="24">
        <v>233.2412261529725</v>
      </c>
      <c r="M255" s="25">
        <v>4.5877681893870967</v>
      </c>
      <c r="N255" s="26">
        <v>0.5248994179349773</v>
      </c>
      <c r="O255" s="26">
        <v>4.7433294171117905E-3</v>
      </c>
      <c r="P255" s="27">
        <v>0.33688000000000001</v>
      </c>
    </row>
    <row r="256" spans="1:16">
      <c r="A256" s="104" t="s">
        <v>577</v>
      </c>
      <c r="B256" s="11">
        <v>110</v>
      </c>
      <c r="C256" s="11">
        <v>5</v>
      </c>
      <c r="D256" s="69">
        <v>0.2419</v>
      </c>
      <c r="E256" s="69">
        <v>21140</v>
      </c>
      <c r="F256" s="69">
        <v>140</v>
      </c>
      <c r="G256" s="69">
        <v>15140</v>
      </c>
      <c r="H256" s="69">
        <v>130</v>
      </c>
      <c r="I256" s="67">
        <v>2280000</v>
      </c>
      <c r="J256" s="105">
        <v>29000</v>
      </c>
      <c r="L256" s="24">
        <v>68.157195147674571</v>
      </c>
      <c r="M256" s="25">
        <v>1.3411933941750931</v>
      </c>
      <c r="N256" s="26">
        <v>0.70995612073992143</v>
      </c>
      <c r="O256" s="26">
        <v>3.8830142317670155E-3</v>
      </c>
      <c r="P256" s="27">
        <v>0.2419</v>
      </c>
    </row>
    <row r="257" spans="1:16">
      <c r="A257" s="104" t="s">
        <v>578</v>
      </c>
      <c r="B257" s="11">
        <v>110</v>
      </c>
      <c r="C257" s="11">
        <v>5</v>
      </c>
      <c r="D257" s="69">
        <v>0.50170999999999999</v>
      </c>
      <c r="E257" s="69">
        <v>11310</v>
      </c>
      <c r="F257" s="69">
        <v>150</v>
      </c>
      <c r="G257" s="69">
        <v>6820</v>
      </c>
      <c r="H257" s="69">
        <v>120</v>
      </c>
      <c r="I257" s="67">
        <v>3180000</v>
      </c>
      <c r="J257" s="105">
        <v>27000</v>
      </c>
      <c r="L257" s="24">
        <v>178.72265624024442</v>
      </c>
      <c r="M257" s="25">
        <v>3.4447201071374005</v>
      </c>
      <c r="N257" s="26">
        <v>0.59776761844624959</v>
      </c>
      <c r="O257" s="26">
        <v>6.6432798422578262E-3</v>
      </c>
      <c r="P257" s="27">
        <v>0.50170999999999999</v>
      </c>
    </row>
    <row r="258" spans="1:16">
      <c r="A258" s="104" t="s">
        <v>579</v>
      </c>
      <c r="B258" s="11">
        <v>110</v>
      </c>
      <c r="C258" s="11">
        <v>5</v>
      </c>
      <c r="D258" s="69">
        <v>0.50988999999999995</v>
      </c>
      <c r="E258" s="69">
        <v>6812</v>
      </c>
      <c r="F258" s="69">
        <v>76</v>
      </c>
      <c r="G258" s="69">
        <v>3602</v>
      </c>
      <c r="H258" s="69">
        <v>50</v>
      </c>
      <c r="I258" s="67">
        <v>2490000</v>
      </c>
      <c r="J258" s="105">
        <v>15000</v>
      </c>
      <c r="L258" s="24">
        <v>233.23976799409101</v>
      </c>
      <c r="M258" s="25">
        <v>4.5754740128899973</v>
      </c>
      <c r="N258" s="26">
        <v>0.52417908056394258</v>
      </c>
      <c r="O258" s="26">
        <v>4.7084598474353345E-3</v>
      </c>
      <c r="P258" s="27">
        <v>0.50988999999999995</v>
      </c>
    </row>
    <row r="259" spans="1:16">
      <c r="A259" s="104" t="s">
        <v>580</v>
      </c>
      <c r="B259" s="11">
        <v>110</v>
      </c>
      <c r="C259" s="11">
        <v>5</v>
      </c>
      <c r="D259" s="69">
        <v>0.37054999999999999</v>
      </c>
      <c r="E259" s="69">
        <v>6559</v>
      </c>
      <c r="F259" s="69">
        <v>90</v>
      </c>
      <c r="G259" s="69">
        <v>3192</v>
      </c>
      <c r="H259" s="69">
        <v>59</v>
      </c>
      <c r="I259" s="67">
        <v>2920000</v>
      </c>
      <c r="J259" s="105">
        <v>28000</v>
      </c>
      <c r="L259" s="24">
        <v>284.23965077835868</v>
      </c>
      <c r="M259" s="25">
        <v>5.5864980002975324</v>
      </c>
      <c r="N259" s="26">
        <v>0.48243173362762387</v>
      </c>
      <c r="O259" s="26">
        <v>5.6015017669288842E-3</v>
      </c>
      <c r="P259" s="27">
        <v>0.37054999999999999</v>
      </c>
    </row>
    <row r="260" spans="1:16">
      <c r="A260" s="104" t="s">
        <v>581</v>
      </c>
      <c r="B260" s="11">
        <v>110</v>
      </c>
      <c r="C260" s="11">
        <v>5</v>
      </c>
      <c r="D260" s="69">
        <v>0.39188000000000001</v>
      </c>
      <c r="E260" s="69">
        <v>10580</v>
      </c>
      <c r="F260" s="69">
        <v>100</v>
      </c>
      <c r="G260" s="69">
        <v>6340</v>
      </c>
      <c r="H260" s="69">
        <v>86</v>
      </c>
      <c r="I260" s="67">
        <v>2970000</v>
      </c>
      <c r="J260" s="105">
        <v>10000</v>
      </c>
      <c r="L260" s="24">
        <v>179.04902704035641</v>
      </c>
      <c r="M260" s="25">
        <v>3.4821489927619504</v>
      </c>
      <c r="N260" s="26">
        <v>0.59403797054886531</v>
      </c>
      <c r="O260" s="26">
        <v>4.9536184795213531E-3</v>
      </c>
      <c r="P260" s="27">
        <v>0.39188000000000001</v>
      </c>
    </row>
    <row r="261" spans="1:16">
      <c r="A261" s="104" t="s">
        <v>582</v>
      </c>
      <c r="B261" s="11">
        <v>110</v>
      </c>
      <c r="C261" s="11">
        <v>5</v>
      </c>
      <c r="D261" s="69">
        <v>-0.55554999999999999</v>
      </c>
      <c r="E261" s="69">
        <v>164570</v>
      </c>
      <c r="F261" s="69">
        <v>970</v>
      </c>
      <c r="G261" s="69">
        <v>109780</v>
      </c>
      <c r="H261" s="69">
        <v>510</v>
      </c>
      <c r="I261" s="67">
        <v>29300000</v>
      </c>
      <c r="J261" s="105">
        <v>520000</v>
      </c>
      <c r="L261" s="24">
        <v>114.11790142239228</v>
      </c>
      <c r="M261" s="25">
        <v>2.2906387654385401</v>
      </c>
      <c r="N261" s="26">
        <v>0.66127662717285018</v>
      </c>
      <c r="O261" s="26">
        <v>2.5031439049596621E-3</v>
      </c>
      <c r="P261" s="27">
        <v>-0.55554999999999999</v>
      </c>
    </row>
    <row r="262" spans="1:16">
      <c r="A262" s="104" t="s">
        <v>583</v>
      </c>
      <c r="B262" s="11">
        <v>110</v>
      </c>
      <c r="C262" s="11">
        <v>5</v>
      </c>
      <c r="D262" s="69">
        <v>0.46254000000000001</v>
      </c>
      <c r="E262" s="69">
        <v>11740</v>
      </c>
      <c r="F262" s="69">
        <v>130</v>
      </c>
      <c r="G262" s="69">
        <v>8006</v>
      </c>
      <c r="H262" s="69">
        <v>94</v>
      </c>
      <c r="I262" s="67">
        <v>1730000</v>
      </c>
      <c r="J262" s="105">
        <v>11000</v>
      </c>
      <c r="L262" s="24">
        <v>93.777205531836543</v>
      </c>
      <c r="M262" s="25">
        <v>1.8458489949719521</v>
      </c>
      <c r="N262" s="26">
        <v>0.67601775801711106</v>
      </c>
      <c r="O262" s="26">
        <v>5.5029872547303392E-3</v>
      </c>
      <c r="P262" s="27">
        <v>0.46254000000000001</v>
      </c>
    </row>
    <row r="263" spans="1:16">
      <c r="A263" s="104" t="s">
        <v>584</v>
      </c>
      <c r="B263" s="11">
        <v>110</v>
      </c>
      <c r="C263" s="11">
        <v>5</v>
      </c>
      <c r="D263" s="69">
        <v>0.33057999999999998</v>
      </c>
      <c r="E263" s="69">
        <v>22100</v>
      </c>
      <c r="F263" s="69">
        <v>150</v>
      </c>
      <c r="G263" s="69">
        <v>15560</v>
      </c>
      <c r="H263" s="69">
        <v>120</v>
      </c>
      <c r="I263" s="67">
        <v>2960000</v>
      </c>
      <c r="J263" s="105">
        <v>20000</v>
      </c>
      <c r="L263" s="24">
        <v>85.204223774297006</v>
      </c>
      <c r="M263" s="25">
        <v>1.6349806625277918</v>
      </c>
      <c r="N263" s="26">
        <v>0.69795582235902798</v>
      </c>
      <c r="O263" s="26">
        <v>3.6166312710135574E-3</v>
      </c>
      <c r="P263" s="27">
        <v>0.33057999999999998</v>
      </c>
    </row>
    <row r="264" spans="1:16">
      <c r="A264" s="104"/>
      <c r="B264" s="11"/>
      <c r="C264" s="11"/>
      <c r="I264" s="67"/>
      <c r="J264" s="105"/>
      <c r="L264" s="24"/>
      <c r="M264" s="25"/>
      <c r="N264" s="26"/>
      <c r="O264" s="26"/>
      <c r="P264" s="27"/>
    </row>
    <row r="265" spans="1:16">
      <c r="A265" s="104" t="s">
        <v>585</v>
      </c>
      <c r="B265" s="11">
        <v>110</v>
      </c>
      <c r="C265" s="11">
        <v>5</v>
      </c>
      <c r="D265" s="69">
        <v>2.5964000000000001E-2</v>
      </c>
      <c r="E265" s="69">
        <v>77350</v>
      </c>
      <c r="F265" s="69">
        <v>490</v>
      </c>
      <c r="G265" s="69">
        <v>59140</v>
      </c>
      <c r="H265" s="69">
        <v>410</v>
      </c>
      <c r="I265" s="69">
        <v>3010000</v>
      </c>
      <c r="J265" s="5">
        <v>42000</v>
      </c>
      <c r="L265" s="24">
        <v>24.425862621931675</v>
      </c>
      <c r="M265" s="25">
        <v>0.48722301278553859</v>
      </c>
      <c r="N265" s="26">
        <v>0.75793439835315668</v>
      </c>
      <c r="O265" s="26">
        <v>3.5901039317749197E-3</v>
      </c>
      <c r="P265" s="27">
        <v>2.5964000000000001E-2</v>
      </c>
    </row>
    <row r="266" spans="1:16">
      <c r="A266" s="104" t="s">
        <v>586</v>
      </c>
      <c r="B266" s="11">
        <v>110</v>
      </c>
      <c r="C266" s="11">
        <v>5</v>
      </c>
      <c r="D266" s="69">
        <v>0.20457</v>
      </c>
      <c r="E266" s="69">
        <v>87220</v>
      </c>
      <c r="F266" s="69">
        <v>310</v>
      </c>
      <c r="G266" s="69">
        <v>67370</v>
      </c>
      <c r="H266" s="69">
        <v>260</v>
      </c>
      <c r="I266" s="67">
        <v>2630000</v>
      </c>
      <c r="J266" s="105">
        <v>20000</v>
      </c>
      <c r="L266" s="24">
        <v>19.222232856117554</v>
      </c>
      <c r="M266" s="25">
        <v>0.37065955493307351</v>
      </c>
      <c r="N266" s="26">
        <v>0.76570429039945265</v>
      </c>
      <c r="O266" s="26">
        <v>2.0262686041163068E-3</v>
      </c>
      <c r="P266" s="27">
        <v>0.20457</v>
      </c>
    </row>
    <row r="267" spans="1:16">
      <c r="A267" s="104" t="s">
        <v>587</v>
      </c>
      <c r="B267" s="11">
        <v>110</v>
      </c>
      <c r="C267" s="11">
        <v>5</v>
      </c>
      <c r="D267" s="69">
        <v>0.26727000000000001</v>
      </c>
      <c r="E267" s="69">
        <v>121970</v>
      </c>
      <c r="F267" s="69">
        <v>600</v>
      </c>
      <c r="G267" s="69">
        <v>95330</v>
      </c>
      <c r="H267" s="69">
        <v>470</v>
      </c>
      <c r="I267" s="67">
        <v>1970000</v>
      </c>
      <c r="J267" s="105">
        <v>19000</v>
      </c>
      <c r="L267" s="24">
        <v>10.23072327542528</v>
      </c>
      <c r="M267" s="25">
        <v>0.19857142754659352</v>
      </c>
      <c r="N267" s="26">
        <v>0.77479566957826007</v>
      </c>
      <c r="O267" s="26">
        <v>2.7217319959760974E-3</v>
      </c>
      <c r="P267" s="27">
        <v>0.26727000000000001</v>
      </c>
    </row>
    <row r="268" spans="1:16">
      <c r="A268" s="104" t="s">
        <v>588</v>
      </c>
      <c r="B268" s="11">
        <v>110</v>
      </c>
      <c r="C268" s="11">
        <v>5</v>
      </c>
      <c r="D268" s="69">
        <v>0.29143999999999998</v>
      </c>
      <c r="E268" s="69">
        <v>58060</v>
      </c>
      <c r="F268" s="69">
        <v>680</v>
      </c>
      <c r="G268" s="69">
        <v>45690</v>
      </c>
      <c r="H268" s="69">
        <v>520</v>
      </c>
      <c r="I268" s="67">
        <v>644000</v>
      </c>
      <c r="J268" s="105">
        <v>11000</v>
      </c>
      <c r="L268" s="24">
        <v>6.9573364940182651</v>
      </c>
      <c r="M268" s="25">
        <v>0.13608709386287565</v>
      </c>
      <c r="N268" s="26">
        <v>0.78010801882017955</v>
      </c>
      <c r="O268" s="26">
        <v>6.4257728929846339E-3</v>
      </c>
      <c r="P268" s="27">
        <v>0.29143999999999998</v>
      </c>
    </row>
    <row r="269" spans="1:16">
      <c r="A269" s="104" t="s">
        <v>589</v>
      </c>
      <c r="B269" s="11">
        <v>110</v>
      </c>
      <c r="C269" s="11">
        <v>5</v>
      </c>
      <c r="D269" s="69">
        <v>0.21110999999999999</v>
      </c>
      <c r="E269" s="69">
        <v>88400</v>
      </c>
      <c r="F269" s="69">
        <v>950</v>
      </c>
      <c r="G269" s="69">
        <v>69880</v>
      </c>
      <c r="H269" s="69">
        <v>760</v>
      </c>
      <c r="I269" s="67">
        <v>226000</v>
      </c>
      <c r="J269" s="105">
        <v>1100</v>
      </c>
      <c r="L269" s="24">
        <v>1.6233626163308212</v>
      </c>
      <c r="M269" s="25">
        <v>3.2201088579296079E-2</v>
      </c>
      <c r="N269" s="26">
        <v>0.78363034811132504</v>
      </c>
      <c r="O269" s="26">
        <v>6.0432025819575699E-3</v>
      </c>
      <c r="P269" s="27">
        <v>0.21110999999999999</v>
      </c>
    </row>
    <row r="270" spans="1:16">
      <c r="A270" s="104" t="s">
        <v>590</v>
      </c>
      <c r="B270" s="11">
        <v>110</v>
      </c>
      <c r="C270" s="11">
        <v>5</v>
      </c>
      <c r="D270" s="69">
        <v>0.41720000000000002</v>
      </c>
      <c r="E270" s="69">
        <v>72300</v>
      </c>
      <c r="F270" s="69">
        <v>900</v>
      </c>
      <c r="G270" s="69">
        <v>58090</v>
      </c>
      <c r="H270" s="69">
        <v>630</v>
      </c>
      <c r="I270" s="67">
        <v>200000</v>
      </c>
      <c r="J270" s="105">
        <v>2300</v>
      </c>
      <c r="L270" s="24">
        <v>1.7532195757630282</v>
      </c>
      <c r="M270" s="25">
        <v>3.7601356508101334E-2</v>
      </c>
      <c r="N270" s="26">
        <v>0.79647783552400042</v>
      </c>
      <c r="O270" s="26">
        <v>6.6324851745266098E-3</v>
      </c>
      <c r="P270" s="27">
        <v>0.41720000000000002</v>
      </c>
    </row>
    <row r="271" spans="1:16">
      <c r="A271" s="104" t="s">
        <v>591</v>
      </c>
      <c r="B271" s="11">
        <v>110</v>
      </c>
      <c r="C271" s="11">
        <v>5</v>
      </c>
      <c r="D271" s="69">
        <v>0.33971000000000001</v>
      </c>
      <c r="E271" s="69">
        <v>59270</v>
      </c>
      <c r="F271" s="69">
        <v>780</v>
      </c>
      <c r="G271" s="69">
        <v>46540</v>
      </c>
      <c r="H271" s="69">
        <v>660</v>
      </c>
      <c r="I271" s="67">
        <v>580000</v>
      </c>
      <c r="J271" s="105">
        <v>9500</v>
      </c>
      <c r="L271" s="24">
        <v>6.1628927753860463</v>
      </c>
      <c r="M271" s="25">
        <v>0.11945231553819635</v>
      </c>
      <c r="N271" s="26">
        <v>0.77839863779043972</v>
      </c>
      <c r="O271" s="26">
        <v>7.5957551648214734E-3</v>
      </c>
      <c r="P271" s="27">
        <v>0.33971000000000001</v>
      </c>
    </row>
    <row r="272" spans="1:16">
      <c r="A272" s="104" t="s">
        <v>592</v>
      </c>
      <c r="B272" s="11">
        <v>110</v>
      </c>
      <c r="C272" s="11">
        <v>5</v>
      </c>
      <c r="D272" s="69">
        <v>0.23311999999999999</v>
      </c>
      <c r="E272" s="69">
        <v>29660</v>
      </c>
      <c r="F272" s="69">
        <v>260</v>
      </c>
      <c r="G272" s="69">
        <v>23180</v>
      </c>
      <c r="H272" s="69">
        <v>210</v>
      </c>
      <c r="I272" s="67">
        <v>474000</v>
      </c>
      <c r="J272" s="105">
        <v>4200</v>
      </c>
      <c r="L272" s="24">
        <v>10.218103135472196</v>
      </c>
      <c r="M272" s="25">
        <v>0.19694004008184166</v>
      </c>
      <c r="N272" s="26">
        <v>0.77473450772516572</v>
      </c>
      <c r="O272" s="26">
        <v>4.926052909881155E-3</v>
      </c>
      <c r="P272" s="27">
        <v>0.23311999999999999</v>
      </c>
    </row>
    <row r="273" spans="1:16">
      <c r="A273" s="104" t="s">
        <v>593</v>
      </c>
      <c r="B273" s="11">
        <v>110</v>
      </c>
      <c r="C273" s="11">
        <v>5</v>
      </c>
      <c r="D273" s="69">
        <v>0.25029000000000001</v>
      </c>
      <c r="E273" s="69">
        <v>25020</v>
      </c>
      <c r="F273" s="69">
        <v>160</v>
      </c>
      <c r="G273" s="69">
        <v>19210</v>
      </c>
      <c r="H273" s="69">
        <v>160</v>
      </c>
      <c r="I273" s="67">
        <v>818000</v>
      </c>
      <c r="J273" s="105">
        <v>5200</v>
      </c>
      <c r="L273" s="24">
        <v>20.693583839488223</v>
      </c>
      <c r="M273" s="25">
        <v>0.40153645131816101</v>
      </c>
      <c r="N273" s="26">
        <v>0.76111569042998017</v>
      </c>
      <c r="O273" s="26">
        <v>4.0311806752701389E-3</v>
      </c>
      <c r="P273" s="27">
        <v>0.25029000000000001</v>
      </c>
    </row>
    <row r="274" spans="1:16">
      <c r="A274" s="104" t="s">
        <v>594</v>
      </c>
      <c r="B274" s="11">
        <v>110</v>
      </c>
      <c r="C274" s="11">
        <v>5</v>
      </c>
      <c r="D274" s="69">
        <v>0.10964</v>
      </c>
      <c r="E274" s="69">
        <v>30370</v>
      </c>
      <c r="F274" s="69">
        <v>460</v>
      </c>
      <c r="G274" s="69">
        <v>23520</v>
      </c>
      <c r="H274" s="69">
        <v>350</v>
      </c>
      <c r="I274" s="67">
        <v>801000</v>
      </c>
      <c r="J274" s="105">
        <v>9800</v>
      </c>
      <c r="L274" s="24">
        <v>16.475340212892373</v>
      </c>
      <c r="M274" s="25">
        <v>0.33023846553481928</v>
      </c>
      <c r="N274" s="26">
        <v>0.76772050624907173</v>
      </c>
      <c r="O274" s="26">
        <v>8.2221118926460654E-3</v>
      </c>
      <c r="P274" s="27">
        <v>0.10964</v>
      </c>
    </row>
    <row r="275" spans="1:16">
      <c r="A275" s="104" t="s">
        <v>595</v>
      </c>
      <c r="B275" s="11">
        <v>110</v>
      </c>
      <c r="C275" s="11">
        <v>5</v>
      </c>
      <c r="D275" s="69">
        <v>0.42152000000000001</v>
      </c>
      <c r="E275" s="69">
        <v>20060</v>
      </c>
      <c r="F275" s="69">
        <v>250</v>
      </c>
      <c r="G275" s="69">
        <v>15300</v>
      </c>
      <c r="H275" s="69">
        <v>200</v>
      </c>
      <c r="I275" s="67">
        <v>445000</v>
      </c>
      <c r="J275" s="105">
        <v>3400</v>
      </c>
      <c r="L275" s="24">
        <v>13.962434787478372</v>
      </c>
      <c r="M275" s="25">
        <v>0.27741590497621366</v>
      </c>
      <c r="N275" s="26">
        <v>0.7560858626378516</v>
      </c>
      <c r="O275" s="26">
        <v>6.8875790235313362E-3</v>
      </c>
      <c r="P275" s="27">
        <v>0.42152000000000001</v>
      </c>
    </row>
    <row r="276" spans="1:16">
      <c r="A276" s="104" t="s">
        <v>596</v>
      </c>
      <c r="B276" s="11">
        <v>110</v>
      </c>
      <c r="C276" s="11">
        <v>5</v>
      </c>
      <c r="D276" s="69">
        <v>0.33065</v>
      </c>
      <c r="E276" s="69">
        <v>53120</v>
      </c>
      <c r="F276" s="69">
        <v>300</v>
      </c>
      <c r="G276" s="69">
        <v>42000</v>
      </c>
      <c r="H276" s="69">
        <v>220</v>
      </c>
      <c r="I276" s="67">
        <v>124650</v>
      </c>
      <c r="J276" s="105">
        <v>960</v>
      </c>
      <c r="L276" s="24">
        <v>1.4861002669021215</v>
      </c>
      <c r="M276" s="25">
        <v>2.852510836261888E-2</v>
      </c>
      <c r="N276" s="26">
        <v>0.78379382848753187</v>
      </c>
      <c r="O276" s="26">
        <v>3.0451527634666308E-3</v>
      </c>
      <c r="P276" s="27">
        <v>0.33065</v>
      </c>
    </row>
    <row r="277" spans="1:16">
      <c r="A277" s="104" t="s">
        <v>597</v>
      </c>
      <c r="B277" s="11">
        <v>110</v>
      </c>
      <c r="C277" s="11">
        <v>5</v>
      </c>
      <c r="D277" s="69">
        <v>5.4139E-2</v>
      </c>
      <c r="E277" s="69">
        <v>52240</v>
      </c>
      <c r="F277" s="69">
        <v>260</v>
      </c>
      <c r="G277" s="69">
        <v>41350</v>
      </c>
      <c r="H277" s="69">
        <v>240</v>
      </c>
      <c r="I277" s="67">
        <v>113000</v>
      </c>
      <c r="J277" s="105">
        <v>1000</v>
      </c>
      <c r="L277" s="24">
        <v>1.3750331437456813</v>
      </c>
      <c r="M277" s="25">
        <v>2.6676236222342751E-2</v>
      </c>
      <c r="N277" s="26">
        <v>0.78466261476281884</v>
      </c>
      <c r="O277" s="26">
        <v>3.0259815812478572E-3</v>
      </c>
      <c r="P277" s="27">
        <v>5.4139E-2</v>
      </c>
    </row>
    <row r="278" spans="1:16">
      <c r="A278" s="104" t="s">
        <v>598</v>
      </c>
      <c r="B278" s="11">
        <v>110</v>
      </c>
      <c r="C278" s="11">
        <v>5</v>
      </c>
      <c r="D278" s="69">
        <v>0.27223000000000003</v>
      </c>
      <c r="E278" s="69">
        <v>57100</v>
      </c>
      <c r="F278" s="69">
        <v>610</v>
      </c>
      <c r="G278" s="69">
        <v>44810</v>
      </c>
      <c r="H278" s="69">
        <v>480</v>
      </c>
      <c r="I278" s="67">
        <v>536000</v>
      </c>
      <c r="J278" s="105">
        <v>3800</v>
      </c>
      <c r="L278" s="24">
        <v>5.934515703511738</v>
      </c>
      <c r="M278" s="25">
        <v>0.11438523967755507</v>
      </c>
      <c r="N278" s="26">
        <v>0.7779459983589514</v>
      </c>
      <c r="O278" s="26">
        <v>5.9361468952914232E-3</v>
      </c>
      <c r="P278" s="27">
        <v>0.27223000000000003</v>
      </c>
    </row>
    <row r="279" spans="1:16">
      <c r="A279" s="104" t="s">
        <v>599</v>
      </c>
      <c r="B279" s="11">
        <v>110</v>
      </c>
      <c r="C279" s="11">
        <v>5</v>
      </c>
      <c r="D279" s="69">
        <v>-2.3407000000000001E-2</v>
      </c>
      <c r="E279" s="69">
        <v>48920</v>
      </c>
      <c r="F279" s="69">
        <v>730</v>
      </c>
      <c r="G279" s="69">
        <v>37600</v>
      </c>
      <c r="H279" s="69">
        <v>640</v>
      </c>
      <c r="I279" s="67">
        <v>1140000</v>
      </c>
      <c r="J279" s="105">
        <v>6200</v>
      </c>
      <c r="L279" s="24">
        <v>14.821665673757373</v>
      </c>
      <c r="M279" s="25">
        <v>0.300240556690268</v>
      </c>
      <c r="N279" s="26">
        <v>0.76192462872527034</v>
      </c>
      <c r="O279" s="26">
        <v>8.6991290402947397E-3</v>
      </c>
      <c r="P279" s="27">
        <v>-2.3407000000000001E-2</v>
      </c>
    </row>
    <row r="280" spans="1:16">
      <c r="A280" s="104" t="s">
        <v>600</v>
      </c>
      <c r="B280" s="11">
        <v>110</v>
      </c>
      <c r="C280" s="11">
        <v>5</v>
      </c>
      <c r="D280" s="69">
        <v>9.5787999999999998E-2</v>
      </c>
      <c r="E280" s="69">
        <v>46110</v>
      </c>
      <c r="F280" s="69">
        <v>300</v>
      </c>
      <c r="G280" s="69">
        <v>36120</v>
      </c>
      <c r="H280" s="69">
        <v>290</v>
      </c>
      <c r="I280" s="67">
        <v>1160000</v>
      </c>
      <c r="J280" s="105">
        <v>15000</v>
      </c>
      <c r="L280" s="24">
        <v>15.98709687767837</v>
      </c>
      <c r="M280" s="25">
        <v>0.32365500369879224</v>
      </c>
      <c r="N280" s="26">
        <v>0.77653893354069881</v>
      </c>
      <c r="O280" s="26">
        <v>4.0475459793688408E-3</v>
      </c>
      <c r="P280" s="27">
        <v>9.5787999999999998E-2</v>
      </c>
    </row>
    <row r="281" spans="1:16">
      <c r="A281" s="104" t="s">
        <v>601</v>
      </c>
      <c r="B281" s="11">
        <v>110</v>
      </c>
      <c r="C281" s="11">
        <v>5</v>
      </c>
      <c r="D281" s="69">
        <v>0.11061</v>
      </c>
      <c r="E281" s="69">
        <v>26710</v>
      </c>
      <c r="F281" s="69">
        <v>310</v>
      </c>
      <c r="G281" s="69">
        <v>20880</v>
      </c>
      <c r="H281" s="69">
        <v>250</v>
      </c>
      <c r="I281" s="67">
        <v>540000</v>
      </c>
      <c r="J281" s="105">
        <v>11000</v>
      </c>
      <c r="L281" s="24">
        <v>12.695689840929013</v>
      </c>
      <c r="M281" s="25">
        <v>0.27641367842228443</v>
      </c>
      <c r="N281" s="26">
        <v>0.77493847156772089</v>
      </c>
      <c r="O281" s="26">
        <v>6.5177170200932596E-3</v>
      </c>
      <c r="P281" s="27">
        <v>0.11061</v>
      </c>
    </row>
    <row r="282" spans="1:16">
      <c r="A282" s="104" t="s">
        <v>602</v>
      </c>
      <c r="B282" s="11">
        <v>110</v>
      </c>
      <c r="C282" s="11">
        <v>5</v>
      </c>
      <c r="D282" s="69">
        <v>0.15375</v>
      </c>
      <c r="E282" s="69">
        <v>14610</v>
      </c>
      <c r="F282" s="69">
        <v>110</v>
      </c>
      <c r="G282" s="69">
        <v>11292</v>
      </c>
      <c r="H282" s="69">
        <v>96</v>
      </c>
      <c r="I282" s="67">
        <v>386000</v>
      </c>
      <c r="J282" s="105">
        <v>4700</v>
      </c>
      <c r="L282" s="24">
        <v>16.696495520996198</v>
      </c>
      <c r="M282" s="25">
        <v>0.34277791910168715</v>
      </c>
      <c r="N282" s="26">
        <v>0.76618080780818398</v>
      </c>
      <c r="O282" s="26">
        <v>4.3885939283839883E-3</v>
      </c>
      <c r="P282" s="27">
        <v>0.15375</v>
      </c>
    </row>
    <row r="283" spans="1:16">
      <c r="A283" s="104" t="s">
        <v>603</v>
      </c>
      <c r="B283" s="11">
        <v>110</v>
      </c>
      <c r="C283" s="11">
        <v>5</v>
      </c>
      <c r="D283" s="69">
        <v>0.44280000000000003</v>
      </c>
      <c r="E283" s="69">
        <v>19460</v>
      </c>
      <c r="F283" s="69">
        <v>150</v>
      </c>
      <c r="G283" s="69">
        <v>15150</v>
      </c>
      <c r="H283" s="69">
        <v>130</v>
      </c>
      <c r="I283" s="67">
        <v>482000</v>
      </c>
      <c r="J283" s="105">
        <v>4800</v>
      </c>
      <c r="L283" s="24">
        <v>15.678688400710007</v>
      </c>
      <c r="M283" s="25">
        <v>0.31247825220915154</v>
      </c>
      <c r="N283" s="26">
        <v>0.77175670699879373</v>
      </c>
      <c r="O283" s="26">
        <v>4.4899456441584744E-3</v>
      </c>
      <c r="P283" s="27">
        <v>0.44280000000000003</v>
      </c>
    </row>
    <row r="284" spans="1:16">
      <c r="A284" s="104" t="s">
        <v>604</v>
      </c>
      <c r="B284" s="11">
        <v>110</v>
      </c>
      <c r="C284" s="11">
        <v>5</v>
      </c>
      <c r="D284" s="69">
        <v>0.31774000000000002</v>
      </c>
      <c r="E284" s="69">
        <v>15480</v>
      </c>
      <c r="F284" s="69">
        <v>140</v>
      </c>
      <c r="G284" s="69">
        <v>11980</v>
      </c>
      <c r="H284" s="69">
        <v>110</v>
      </c>
      <c r="I284" s="67">
        <v>287000</v>
      </c>
      <c r="J284" s="105">
        <v>3700</v>
      </c>
      <c r="L284" s="24">
        <v>11.661591203615799</v>
      </c>
      <c r="M284" s="25">
        <v>0.23047714719352153</v>
      </c>
      <c r="N284" s="26">
        <v>0.76717859521918785</v>
      </c>
      <c r="O284" s="26">
        <v>4.9870330958189024E-3</v>
      </c>
      <c r="P284" s="27">
        <v>0.31774000000000002</v>
      </c>
    </row>
    <row r="285" spans="1:16">
      <c r="A285" s="104" t="s">
        <v>605</v>
      </c>
      <c r="B285" s="11">
        <v>110</v>
      </c>
      <c r="C285" s="11">
        <v>5</v>
      </c>
      <c r="D285" s="69">
        <v>0.27655999999999997</v>
      </c>
      <c r="E285" s="69">
        <v>19870</v>
      </c>
      <c r="F285" s="69">
        <v>160</v>
      </c>
      <c r="G285" s="69">
        <v>15810</v>
      </c>
      <c r="H285" s="69">
        <v>140</v>
      </c>
      <c r="I285" s="67">
        <v>49960</v>
      </c>
      <c r="J285" s="105">
        <v>510</v>
      </c>
      <c r="L285" s="24">
        <v>1.5913688491669069</v>
      </c>
      <c r="M285" s="25">
        <v>3.1909378291790677E-2</v>
      </c>
      <c r="N285" s="26">
        <v>0.7887595278308579</v>
      </c>
      <c r="O285" s="26">
        <v>4.7616482863591641E-3</v>
      </c>
      <c r="P285" s="27">
        <v>0.27655999999999997</v>
      </c>
    </row>
    <row r="286" spans="1:16">
      <c r="A286" s="104" t="s">
        <v>606</v>
      </c>
      <c r="B286" s="11">
        <v>110</v>
      </c>
      <c r="C286" s="11">
        <v>5</v>
      </c>
      <c r="D286" s="69">
        <v>0.32283000000000001</v>
      </c>
      <c r="E286" s="69">
        <v>15460</v>
      </c>
      <c r="F286" s="69">
        <v>140</v>
      </c>
      <c r="G286" s="69">
        <v>12260</v>
      </c>
      <c r="H286" s="69">
        <v>110</v>
      </c>
      <c r="I286" s="67">
        <v>55340</v>
      </c>
      <c r="J286" s="105">
        <v>630</v>
      </c>
      <c r="L286" s="24">
        <v>2.2469512811822083</v>
      </c>
      <c r="M286" s="25">
        <v>4.5245026694707605E-2</v>
      </c>
      <c r="N286" s="26">
        <v>0.7861249789858612</v>
      </c>
      <c r="O286" s="26">
        <v>5.0545866835839792E-3</v>
      </c>
      <c r="P286" s="27">
        <v>0.32283000000000001</v>
      </c>
    </row>
    <row r="287" spans="1:16">
      <c r="A287" s="104" t="s">
        <v>607</v>
      </c>
      <c r="B287" s="11">
        <v>110</v>
      </c>
      <c r="C287" s="11">
        <v>5</v>
      </c>
      <c r="D287" s="69">
        <v>0.37444</v>
      </c>
      <c r="E287" s="69">
        <v>12050</v>
      </c>
      <c r="F287" s="69">
        <v>130</v>
      </c>
      <c r="G287" s="69">
        <v>9430</v>
      </c>
      <c r="H287" s="69">
        <v>93</v>
      </c>
      <c r="I287" s="67">
        <v>130000</v>
      </c>
      <c r="J287" s="105">
        <v>1900</v>
      </c>
      <c r="L287" s="24">
        <v>6.8525977416755053</v>
      </c>
      <c r="M287" s="25">
        <v>0.13390244470919993</v>
      </c>
      <c r="N287" s="26">
        <v>0.77577407357459016</v>
      </c>
      <c r="O287" s="26">
        <v>5.7193561715638058E-3</v>
      </c>
      <c r="P287" s="27">
        <v>0.37444</v>
      </c>
    </row>
    <row r="288" spans="1:16">
      <c r="A288" s="104" t="s">
        <v>608</v>
      </c>
      <c r="B288" s="11">
        <v>110</v>
      </c>
      <c r="C288" s="11">
        <v>5</v>
      </c>
      <c r="D288" s="69">
        <v>0.36402000000000001</v>
      </c>
      <c r="E288" s="69">
        <v>6680</v>
      </c>
      <c r="F288" s="69">
        <v>170</v>
      </c>
      <c r="G288" s="69">
        <v>5020</v>
      </c>
      <c r="H288" s="69">
        <v>130</v>
      </c>
      <c r="I288" s="67">
        <v>374000</v>
      </c>
      <c r="J288" s="105">
        <v>7300</v>
      </c>
      <c r="L288" s="24">
        <v>35.412368964099514</v>
      </c>
      <c r="M288" s="25">
        <v>0.72427701833187141</v>
      </c>
      <c r="N288" s="26">
        <v>0.74496843245535227</v>
      </c>
      <c r="O288" s="26">
        <v>1.3642729395291771E-2</v>
      </c>
      <c r="P288" s="27">
        <v>0.36402000000000001</v>
      </c>
    </row>
    <row r="289" spans="1:16">
      <c r="A289" s="104" t="s">
        <v>609</v>
      </c>
      <c r="B289" s="11">
        <v>110</v>
      </c>
      <c r="C289" s="11">
        <v>5</v>
      </c>
      <c r="D289" s="69">
        <v>0.25222</v>
      </c>
      <c r="E289" s="69">
        <v>5703</v>
      </c>
      <c r="F289" s="69">
        <v>93</v>
      </c>
      <c r="G289" s="69">
        <v>4452</v>
      </c>
      <c r="H289" s="69">
        <v>83</v>
      </c>
      <c r="I289" s="67">
        <v>76610</v>
      </c>
      <c r="J289" s="105">
        <v>740</v>
      </c>
      <c r="L289" s="24">
        <v>8.5103529488248739</v>
      </c>
      <c r="M289" s="25">
        <v>0.18413963960901625</v>
      </c>
      <c r="N289" s="26">
        <v>0.77386000104178776</v>
      </c>
      <c r="O289" s="26">
        <v>9.6678146588049258E-3</v>
      </c>
      <c r="P289" s="27">
        <v>0.25222</v>
      </c>
    </row>
    <row r="290" spans="1:16">
      <c r="A290" s="104" t="s">
        <v>610</v>
      </c>
      <c r="B290" s="11">
        <v>110</v>
      </c>
      <c r="C290" s="11">
        <v>5</v>
      </c>
      <c r="D290" s="69">
        <v>0.26543</v>
      </c>
      <c r="E290" s="69">
        <v>6020</v>
      </c>
      <c r="F290" s="69">
        <v>100</v>
      </c>
      <c r="G290" s="69">
        <v>4530</v>
      </c>
      <c r="H290" s="69">
        <v>100</v>
      </c>
      <c r="I290" s="67">
        <v>254000</v>
      </c>
      <c r="J290" s="105">
        <v>7000</v>
      </c>
      <c r="L290" s="24">
        <v>26.548064963849335</v>
      </c>
      <c r="M290" s="25">
        <v>0.63957385981086046</v>
      </c>
      <c r="N290" s="26">
        <v>0.7459544795393821</v>
      </c>
      <c r="O290" s="26">
        <v>1.0394490067259661E-2</v>
      </c>
      <c r="P290" s="27">
        <v>0.26543</v>
      </c>
    </row>
    <row r="291" spans="1:16">
      <c r="A291" s="104" t="s">
        <v>611</v>
      </c>
      <c r="B291" s="11">
        <v>110</v>
      </c>
      <c r="C291" s="11">
        <v>5</v>
      </c>
      <c r="D291" s="69">
        <v>0.39034000000000002</v>
      </c>
      <c r="E291" s="69">
        <v>5964</v>
      </c>
      <c r="F291" s="69">
        <v>99</v>
      </c>
      <c r="G291" s="69">
        <v>4642</v>
      </c>
      <c r="H291" s="69">
        <v>94</v>
      </c>
      <c r="I291" s="67">
        <v>146000</v>
      </c>
      <c r="J291" s="105">
        <v>4000</v>
      </c>
      <c r="L291" s="24">
        <v>15.293993946565378</v>
      </c>
      <c r="M291" s="25">
        <v>0.36275636382061804</v>
      </c>
      <c r="N291" s="26">
        <v>0.77157494555305728</v>
      </c>
      <c r="O291" s="26">
        <v>1.0190005615530561E-2</v>
      </c>
      <c r="P291" s="27">
        <v>0.39034000000000002</v>
      </c>
    </row>
    <row r="292" spans="1:16">
      <c r="A292" s="104" t="s">
        <v>612</v>
      </c>
      <c r="B292" s="11">
        <v>110</v>
      </c>
      <c r="C292" s="11">
        <v>5</v>
      </c>
      <c r="D292" s="69">
        <v>0.11766</v>
      </c>
      <c r="E292" s="69">
        <v>11390</v>
      </c>
      <c r="F292" s="69">
        <v>120</v>
      </c>
      <c r="G292" s="69">
        <v>8700</v>
      </c>
      <c r="H292" s="69">
        <v>110</v>
      </c>
      <c r="I292" s="67">
        <v>553000</v>
      </c>
      <c r="J292" s="105">
        <v>11000</v>
      </c>
      <c r="L292" s="24">
        <v>30.237652252979167</v>
      </c>
      <c r="M292" s="25">
        <v>0.61295849665376922</v>
      </c>
      <c r="N292" s="26">
        <v>0.7571922218164262</v>
      </c>
      <c r="O292" s="26">
        <v>6.2854796758619281E-3</v>
      </c>
      <c r="P292" s="27">
        <v>0.11766</v>
      </c>
    </row>
    <row r="293" spans="1:16">
      <c r="A293" s="104" t="s">
        <v>613</v>
      </c>
      <c r="B293" s="11">
        <v>110</v>
      </c>
      <c r="C293" s="11">
        <v>5</v>
      </c>
      <c r="D293" s="69">
        <v>0.16125</v>
      </c>
      <c r="E293" s="69">
        <v>10820</v>
      </c>
      <c r="F293" s="69">
        <v>130</v>
      </c>
      <c r="G293" s="69">
        <v>8450</v>
      </c>
      <c r="H293" s="69">
        <v>100</v>
      </c>
      <c r="I293" s="67">
        <v>254000</v>
      </c>
      <c r="J293" s="105">
        <v>6100</v>
      </c>
      <c r="L293" s="24">
        <v>14.804431537874162</v>
      </c>
      <c r="M293" s="25">
        <v>0.30752039952006494</v>
      </c>
      <c r="N293" s="26">
        <v>0.77417664164736277</v>
      </c>
      <c r="O293" s="26">
        <v>6.585200607698391E-3</v>
      </c>
      <c r="P293" s="27">
        <v>0.16125</v>
      </c>
    </row>
    <row r="294" spans="1:16">
      <c r="A294" s="104" t="s">
        <v>614</v>
      </c>
      <c r="B294" s="11">
        <v>110</v>
      </c>
      <c r="C294" s="11">
        <v>5</v>
      </c>
      <c r="D294" s="69">
        <v>0.43656</v>
      </c>
      <c r="E294" s="69">
        <v>6377</v>
      </c>
      <c r="F294" s="69">
        <v>75</v>
      </c>
      <c r="G294" s="69">
        <v>5169</v>
      </c>
      <c r="H294" s="69">
        <v>67</v>
      </c>
      <c r="I294" s="67">
        <v>60020</v>
      </c>
      <c r="J294" s="105">
        <v>610</v>
      </c>
      <c r="L294" s="24">
        <v>5.9735722320175997</v>
      </c>
      <c r="M294" s="25">
        <v>0.12309544470213665</v>
      </c>
      <c r="N294" s="26">
        <v>0.80352747413283243</v>
      </c>
      <c r="O294" s="26">
        <v>7.0934307845111153E-3</v>
      </c>
      <c r="P294" s="27">
        <v>0.43656</v>
      </c>
    </row>
    <row r="295" spans="1:16">
      <c r="A295" s="104" t="s">
        <v>615</v>
      </c>
      <c r="B295" s="11">
        <v>110</v>
      </c>
      <c r="C295" s="11">
        <v>5</v>
      </c>
      <c r="D295" s="69">
        <v>0.25491999999999998</v>
      </c>
      <c r="E295" s="69">
        <v>7940</v>
      </c>
      <c r="F295" s="69">
        <v>120</v>
      </c>
      <c r="G295" s="69">
        <v>6170</v>
      </c>
      <c r="H295" s="69">
        <v>110</v>
      </c>
      <c r="I295" s="67">
        <v>157000</v>
      </c>
      <c r="J295" s="105">
        <v>1700</v>
      </c>
      <c r="L295" s="24">
        <v>12.563805723173074</v>
      </c>
      <c r="M295" s="25">
        <v>0.27284936184910275</v>
      </c>
      <c r="N295" s="26">
        <v>0.77032727841045934</v>
      </c>
      <c r="O295" s="26">
        <v>9.0809986606160079E-3</v>
      </c>
      <c r="P295" s="27">
        <v>0.25491999999999998</v>
      </c>
    </row>
    <row r="296" spans="1:16">
      <c r="A296" s="104" t="s">
        <v>616</v>
      </c>
      <c r="B296" s="11">
        <v>110</v>
      </c>
      <c r="C296" s="11">
        <v>5</v>
      </c>
      <c r="D296" s="69">
        <v>0.24074999999999999</v>
      </c>
      <c r="E296" s="69">
        <v>8520</v>
      </c>
      <c r="F296" s="69">
        <v>100</v>
      </c>
      <c r="G296" s="69">
        <v>6809</v>
      </c>
      <c r="H296" s="69">
        <v>88</v>
      </c>
      <c r="I296" s="67">
        <v>31750</v>
      </c>
      <c r="J296" s="105">
        <v>450</v>
      </c>
      <c r="L296" s="24">
        <v>2.3522919894154013</v>
      </c>
      <c r="M296" s="25">
        <v>4.9274168844951442E-2</v>
      </c>
      <c r="N296" s="26">
        <v>0.79223560167805629</v>
      </c>
      <c r="O296" s="26">
        <v>6.9761325692264406E-3</v>
      </c>
      <c r="P296" s="27">
        <v>0.24074999999999999</v>
      </c>
    </row>
    <row r="297" spans="1:16">
      <c r="A297" s="104" t="s">
        <v>617</v>
      </c>
      <c r="B297" s="11">
        <v>110</v>
      </c>
      <c r="C297" s="11">
        <v>5</v>
      </c>
      <c r="D297" s="69">
        <v>0.32857999999999998</v>
      </c>
      <c r="E297" s="69">
        <v>8995</v>
      </c>
      <c r="F297" s="69">
        <v>99</v>
      </c>
      <c r="G297" s="69">
        <v>6646</v>
      </c>
      <c r="H297" s="69">
        <v>84</v>
      </c>
      <c r="I297" s="67">
        <v>573000</v>
      </c>
      <c r="J297" s="105">
        <v>6000</v>
      </c>
      <c r="L297" s="24">
        <v>39.877975630702217</v>
      </c>
      <c r="M297" s="25">
        <v>0.81189277879988986</v>
      </c>
      <c r="N297" s="26">
        <v>0.73243617304027808</v>
      </c>
      <c r="O297" s="26">
        <v>6.1914484349546014E-3</v>
      </c>
      <c r="P297" s="27">
        <v>0.32857999999999998</v>
      </c>
    </row>
    <row r="298" spans="1:16">
      <c r="A298" s="104" t="s">
        <v>618</v>
      </c>
      <c r="B298" s="11">
        <v>110</v>
      </c>
      <c r="C298" s="11">
        <v>5</v>
      </c>
      <c r="D298" s="69">
        <v>0.36419000000000001</v>
      </c>
      <c r="E298" s="69">
        <v>32900</v>
      </c>
      <c r="F298" s="69">
        <v>370</v>
      </c>
      <c r="G298" s="69">
        <v>26080</v>
      </c>
      <c r="H298" s="69">
        <v>310</v>
      </c>
      <c r="I298" s="67">
        <v>67840</v>
      </c>
      <c r="J298" s="105">
        <v>620</v>
      </c>
      <c r="L298" s="24">
        <v>1.3014623262562157</v>
      </c>
      <c r="M298" s="25">
        <v>2.5166589135178361E-2</v>
      </c>
      <c r="N298" s="26">
        <v>0.7858186008497906</v>
      </c>
      <c r="O298" s="26">
        <v>6.4857379191515822E-3</v>
      </c>
      <c r="P298" s="27">
        <v>0.36419000000000001</v>
      </c>
    </row>
    <row r="299" spans="1:16">
      <c r="A299" s="104" t="s">
        <v>619</v>
      </c>
      <c r="B299" s="11">
        <v>110</v>
      </c>
      <c r="C299" s="11">
        <v>5</v>
      </c>
      <c r="D299" s="69">
        <v>0.24238000000000001</v>
      </c>
      <c r="E299" s="69">
        <v>51890</v>
      </c>
      <c r="F299" s="69">
        <v>310</v>
      </c>
      <c r="G299" s="69">
        <v>41060</v>
      </c>
      <c r="H299" s="69">
        <v>240</v>
      </c>
      <c r="I299" s="67">
        <v>61390</v>
      </c>
      <c r="J299" s="105">
        <v>530</v>
      </c>
      <c r="L299" s="24">
        <v>0.74438758754862766</v>
      </c>
      <c r="M299" s="25">
        <v>1.4632376161870606E-2</v>
      </c>
      <c r="N299" s="26">
        <v>0.78441499996775277</v>
      </c>
      <c r="O299" s="26">
        <v>3.3067946656722283E-3</v>
      </c>
      <c r="P299" s="27">
        <v>0.24238000000000001</v>
      </c>
    </row>
    <row r="300" spans="1:16">
      <c r="A300" s="104" t="s">
        <v>620</v>
      </c>
      <c r="B300" s="11">
        <v>110</v>
      </c>
      <c r="C300" s="11">
        <v>5</v>
      </c>
      <c r="D300" s="69">
        <v>0.20710999999999999</v>
      </c>
      <c r="E300" s="69">
        <v>17230</v>
      </c>
      <c r="F300" s="69">
        <v>120</v>
      </c>
      <c r="G300" s="69">
        <v>13460</v>
      </c>
      <c r="H300" s="69">
        <v>110</v>
      </c>
      <c r="I300" s="67">
        <v>44550</v>
      </c>
      <c r="J300" s="105">
        <v>880</v>
      </c>
      <c r="L300" s="24">
        <v>1.6281810763995395</v>
      </c>
      <c r="M300" s="25">
        <v>3.5058242623516735E-2</v>
      </c>
      <c r="N300" s="26">
        <v>0.77440901135645002</v>
      </c>
      <c r="O300" s="26">
        <v>4.1940294456860542E-3</v>
      </c>
      <c r="P300" s="27">
        <v>0.20710999999999999</v>
      </c>
    </row>
    <row r="301" spans="1:16">
      <c r="A301" s="104" t="s">
        <v>621</v>
      </c>
      <c r="B301" s="11">
        <v>110</v>
      </c>
      <c r="C301" s="11">
        <v>5</v>
      </c>
      <c r="D301" s="69">
        <v>0.249</v>
      </c>
      <c r="E301" s="69">
        <v>7942</v>
      </c>
      <c r="F301" s="69">
        <v>89</v>
      </c>
      <c r="G301" s="69">
        <v>6238</v>
      </c>
      <c r="H301" s="69">
        <v>73</v>
      </c>
      <c r="I301" s="69">
        <v>68200</v>
      </c>
      <c r="J301" s="5">
        <v>1100</v>
      </c>
      <c r="L301" s="24">
        <v>5.4137095450341564</v>
      </c>
      <c r="M301" s="25">
        <v>0.11811344799837296</v>
      </c>
      <c r="N301" s="26">
        <v>0.77862098283936365</v>
      </c>
      <c r="O301" s="26">
        <v>6.3631632496177915E-3</v>
      </c>
      <c r="P301" s="27">
        <v>0.249</v>
      </c>
    </row>
    <row r="302" spans="1:16">
      <c r="A302" s="104" t="s">
        <v>622</v>
      </c>
      <c r="B302" s="11">
        <v>110</v>
      </c>
      <c r="C302" s="11">
        <v>5</v>
      </c>
      <c r="D302" s="69">
        <v>0.63624000000000003</v>
      </c>
      <c r="E302" s="69">
        <v>5091</v>
      </c>
      <c r="F302" s="69">
        <v>86</v>
      </c>
      <c r="G302" s="69">
        <v>3598</v>
      </c>
      <c r="H302" s="69">
        <v>56</v>
      </c>
      <c r="I302" s="67">
        <v>543000</v>
      </c>
      <c r="J302" s="105">
        <v>4800</v>
      </c>
      <c r="L302" s="24">
        <v>67.676250507337016</v>
      </c>
      <c r="M302" s="25">
        <v>1.4444703421243061</v>
      </c>
      <c r="N302" s="26">
        <v>0.70059765203294888</v>
      </c>
      <c r="O302" s="26">
        <v>8.1167397746473111E-3</v>
      </c>
      <c r="P302" s="27">
        <v>0.63624000000000003</v>
      </c>
    </row>
    <row r="303" spans="1:16">
      <c r="A303" s="104" t="s">
        <v>623</v>
      </c>
      <c r="B303" s="11">
        <v>110</v>
      </c>
      <c r="C303" s="11">
        <v>5</v>
      </c>
      <c r="D303" s="69">
        <v>0.43852999999999998</v>
      </c>
      <c r="E303" s="69">
        <v>5711</v>
      </c>
      <c r="F303" s="69">
        <v>73</v>
      </c>
      <c r="G303" s="69">
        <v>4405</v>
      </c>
      <c r="H303" s="69">
        <v>57</v>
      </c>
      <c r="I303" s="67">
        <v>112000</v>
      </c>
      <c r="J303" s="105">
        <v>1200</v>
      </c>
      <c r="L303" s="24">
        <v>12.406962666902315</v>
      </c>
      <c r="M303" s="25">
        <v>0.25103767377161007</v>
      </c>
      <c r="N303" s="26">
        <v>0.76461773680524692</v>
      </c>
      <c r="O303" s="26">
        <v>7.0146314361457162E-3</v>
      </c>
      <c r="P303" s="27">
        <v>0.43852999999999998</v>
      </c>
    </row>
    <row r="304" spans="1:16">
      <c r="A304" s="104" t="s">
        <v>624</v>
      </c>
      <c r="B304" s="11">
        <v>110</v>
      </c>
      <c r="C304" s="11">
        <v>5</v>
      </c>
      <c r="D304" s="69">
        <v>0.42004999999999998</v>
      </c>
      <c r="E304" s="69">
        <v>7361</v>
      </c>
      <c r="F304" s="69">
        <v>77</v>
      </c>
      <c r="G304" s="69">
        <v>5716</v>
      </c>
      <c r="H304" s="69">
        <v>71</v>
      </c>
      <c r="I304" s="67">
        <v>297000</v>
      </c>
      <c r="J304" s="105">
        <v>3000</v>
      </c>
      <c r="L304" s="24">
        <v>25.681129102255593</v>
      </c>
      <c r="M304" s="25">
        <v>0.51187224768281914</v>
      </c>
      <c r="N304" s="26">
        <v>0.76977892695569627</v>
      </c>
      <c r="O304" s="26">
        <v>6.3050624796728415E-3</v>
      </c>
      <c r="P304" s="27">
        <v>0.42004999999999998</v>
      </c>
    </row>
    <row r="305" spans="1:16">
      <c r="A305" s="104" t="s">
        <v>625</v>
      </c>
      <c r="B305" s="11">
        <v>110</v>
      </c>
      <c r="C305" s="11">
        <v>5</v>
      </c>
      <c r="D305" s="69">
        <v>0.23080999999999999</v>
      </c>
      <c r="E305" s="69">
        <v>10550</v>
      </c>
      <c r="F305" s="69">
        <v>120</v>
      </c>
      <c r="G305" s="69">
        <v>8047</v>
      </c>
      <c r="H305" s="69">
        <v>94</v>
      </c>
      <c r="I305" s="67">
        <v>278000</v>
      </c>
      <c r="J305" s="105">
        <v>6500</v>
      </c>
      <c r="L305" s="24">
        <v>16.414806720313219</v>
      </c>
      <c r="M305" s="25">
        <v>0.40011826290426739</v>
      </c>
      <c r="N305" s="26">
        <v>0.75612249239001739</v>
      </c>
      <c r="O305" s="26">
        <v>6.2180591245655755E-3</v>
      </c>
      <c r="P305" s="27">
        <v>0.23080999999999999</v>
      </c>
    </row>
    <row r="306" spans="1:16">
      <c r="A306" s="104" t="s">
        <v>626</v>
      </c>
      <c r="B306" s="11">
        <v>110</v>
      </c>
      <c r="C306" s="11">
        <v>5</v>
      </c>
      <c r="D306" s="69">
        <v>0.32118000000000002</v>
      </c>
      <c r="E306" s="69">
        <v>12430</v>
      </c>
      <c r="F306" s="69">
        <v>220</v>
      </c>
      <c r="G306" s="69">
        <v>9790</v>
      </c>
      <c r="H306" s="69">
        <v>190</v>
      </c>
      <c r="I306" s="67">
        <v>168000</v>
      </c>
      <c r="J306" s="105">
        <v>2400</v>
      </c>
      <c r="L306" s="24">
        <v>8.5991827688959575</v>
      </c>
      <c r="M306" s="25">
        <v>0.16856619730530567</v>
      </c>
      <c r="N306" s="26">
        <v>0.78076831164431837</v>
      </c>
      <c r="O306" s="26">
        <v>1.0343759632771128E-2</v>
      </c>
      <c r="P306" s="27">
        <v>0.32118000000000002</v>
      </c>
    </row>
    <row r="307" spans="1:16">
      <c r="A307" s="104" t="s">
        <v>627</v>
      </c>
      <c r="B307" s="11">
        <v>110</v>
      </c>
      <c r="C307" s="11">
        <v>5</v>
      </c>
      <c r="D307" s="69">
        <v>0.46060000000000001</v>
      </c>
      <c r="E307" s="69">
        <v>11910</v>
      </c>
      <c r="F307" s="69">
        <v>120</v>
      </c>
      <c r="G307" s="69">
        <v>9214</v>
      </c>
      <c r="H307" s="69">
        <v>97</v>
      </c>
      <c r="I307" s="67">
        <v>64720</v>
      </c>
      <c r="J307" s="105">
        <v>520</v>
      </c>
      <c r="L307" s="24">
        <v>3.4520145655301753</v>
      </c>
      <c r="M307" s="25">
        <v>6.8031987190762297E-2</v>
      </c>
      <c r="N307" s="26">
        <v>0.76691469943532931</v>
      </c>
      <c r="O307" s="26">
        <v>5.636725413306661E-3</v>
      </c>
      <c r="P307" s="27">
        <v>0.46060000000000001</v>
      </c>
    </row>
    <row r="308" spans="1:16">
      <c r="A308" s="104" t="s">
        <v>628</v>
      </c>
      <c r="B308" s="11">
        <v>110</v>
      </c>
      <c r="C308" s="11">
        <v>5</v>
      </c>
      <c r="D308" s="69">
        <v>0.48510999999999999</v>
      </c>
      <c r="E308" s="69">
        <v>6147</v>
      </c>
      <c r="F308" s="69">
        <v>78</v>
      </c>
      <c r="G308" s="69">
        <v>4764</v>
      </c>
      <c r="H308" s="69">
        <v>63</v>
      </c>
      <c r="I308" s="67">
        <v>237000</v>
      </c>
      <c r="J308" s="105">
        <v>2400</v>
      </c>
      <c r="L308" s="24">
        <v>24.290567077546342</v>
      </c>
      <c r="M308" s="25">
        <v>0.49257730584440307</v>
      </c>
      <c r="N308" s="26">
        <v>0.76827934105813778</v>
      </c>
      <c r="O308" s="26">
        <v>7.1019694017366696E-3</v>
      </c>
      <c r="P308" s="27">
        <v>0.48510999999999999</v>
      </c>
    </row>
    <row r="309" spans="1:16">
      <c r="A309" s="104" t="s">
        <v>629</v>
      </c>
      <c r="B309" s="11">
        <v>110</v>
      </c>
      <c r="C309" s="11">
        <v>5</v>
      </c>
      <c r="D309" s="69">
        <v>0.40405000000000002</v>
      </c>
      <c r="E309" s="69">
        <v>5490</v>
      </c>
      <c r="F309" s="69">
        <v>170</v>
      </c>
      <c r="G309" s="69">
        <v>4180</v>
      </c>
      <c r="H309" s="69">
        <v>130</v>
      </c>
      <c r="I309" s="67">
        <v>187000</v>
      </c>
      <c r="J309" s="105">
        <v>2200</v>
      </c>
      <c r="L309" s="24">
        <v>21.379257849497627</v>
      </c>
      <c r="M309" s="25">
        <v>0.52288316735141493</v>
      </c>
      <c r="N309" s="26">
        <v>0.75476986619610187</v>
      </c>
      <c r="O309" s="26">
        <v>1.6707551964449969E-2</v>
      </c>
      <c r="P309" s="27">
        <v>0.40405000000000002</v>
      </c>
    </row>
    <row r="310" spans="1:16">
      <c r="A310" s="104" t="s">
        <v>630</v>
      </c>
      <c r="B310" s="11">
        <v>110</v>
      </c>
      <c r="C310" s="11">
        <v>5</v>
      </c>
      <c r="D310" s="69">
        <v>0.31272</v>
      </c>
      <c r="E310" s="69">
        <v>16490</v>
      </c>
      <c r="F310" s="69">
        <v>140</v>
      </c>
      <c r="G310" s="69">
        <v>12970</v>
      </c>
      <c r="H310" s="69">
        <v>130</v>
      </c>
      <c r="I310" s="67">
        <v>38190</v>
      </c>
      <c r="J310" s="105">
        <v>490</v>
      </c>
      <c r="L310" s="24">
        <v>1.4743730160377588</v>
      </c>
      <c r="M310" s="25">
        <v>3.0034478777782612E-2</v>
      </c>
      <c r="N310" s="26">
        <v>0.77970431192825707</v>
      </c>
      <c r="O310" s="26">
        <v>5.1658069344962532E-3</v>
      </c>
      <c r="P310" s="27">
        <v>0.31272</v>
      </c>
    </row>
    <row r="311" spans="1:16">
      <c r="A311" s="104" t="s">
        <v>631</v>
      </c>
      <c r="B311" s="11">
        <v>110</v>
      </c>
      <c r="C311" s="11">
        <v>5</v>
      </c>
      <c r="D311" s="69">
        <v>0.26174999999999998</v>
      </c>
      <c r="E311" s="69">
        <v>8750</v>
      </c>
      <c r="F311" s="69">
        <v>110</v>
      </c>
      <c r="G311" s="69">
        <v>6797</v>
      </c>
      <c r="H311" s="69">
        <v>89</v>
      </c>
      <c r="I311" s="67">
        <v>300000</v>
      </c>
      <c r="J311" s="105">
        <v>2700</v>
      </c>
      <c r="L311" s="24">
        <v>21.545911807391199</v>
      </c>
      <c r="M311" s="25">
        <v>0.45345850015310601</v>
      </c>
      <c r="N311" s="26">
        <v>0.77005160861617572</v>
      </c>
      <c r="O311" s="26">
        <v>7.0502246492504033E-3</v>
      </c>
      <c r="P311" s="27">
        <v>0.26174999999999998</v>
      </c>
    </row>
    <row r="312" spans="1:16">
      <c r="A312" s="104" t="s">
        <v>632</v>
      </c>
      <c r="B312" s="11">
        <v>110</v>
      </c>
      <c r="C312" s="11">
        <v>5</v>
      </c>
      <c r="D312" s="69">
        <v>0.26340999999999998</v>
      </c>
      <c r="E312" s="69">
        <v>23580</v>
      </c>
      <c r="F312" s="69">
        <v>610</v>
      </c>
      <c r="G312" s="69">
        <v>18490</v>
      </c>
      <c r="H312" s="69">
        <v>470</v>
      </c>
      <c r="I312" s="67">
        <v>24760</v>
      </c>
      <c r="J312" s="105">
        <v>560</v>
      </c>
      <c r="L312" s="24">
        <v>0.67371101198305761</v>
      </c>
      <c r="M312" s="25">
        <v>1.7795009105410431E-2</v>
      </c>
      <c r="N312" s="26">
        <v>0.7773269516636121</v>
      </c>
      <c r="O312" s="26">
        <v>1.4219524392223898E-2</v>
      </c>
      <c r="P312" s="27">
        <v>0.26340999999999998</v>
      </c>
    </row>
    <row r="313" spans="1:16">
      <c r="A313" s="104" t="s">
        <v>633</v>
      </c>
      <c r="B313" s="11">
        <v>110</v>
      </c>
      <c r="C313" s="11">
        <v>5</v>
      </c>
      <c r="D313" s="69">
        <v>0.42471999999999999</v>
      </c>
      <c r="E313" s="69">
        <v>17160</v>
      </c>
      <c r="F313" s="69">
        <v>190</v>
      </c>
      <c r="G313" s="69">
        <v>13420</v>
      </c>
      <c r="H313" s="69">
        <v>130</v>
      </c>
      <c r="I313" s="67">
        <v>296000</v>
      </c>
      <c r="J313" s="105">
        <v>1900</v>
      </c>
      <c r="L313" s="24">
        <v>10.947718723624213</v>
      </c>
      <c r="M313" s="25">
        <v>0.21932021220574704</v>
      </c>
      <c r="N313" s="26">
        <v>0.77525727055089111</v>
      </c>
      <c r="O313" s="26">
        <v>5.7526450317421859E-3</v>
      </c>
      <c r="P313" s="27">
        <v>0.42471999999999999</v>
      </c>
    </row>
    <row r="314" spans="1:16">
      <c r="A314" s="104" t="s">
        <v>634</v>
      </c>
      <c r="B314" s="11">
        <v>110</v>
      </c>
      <c r="C314" s="11">
        <v>5</v>
      </c>
      <c r="D314" s="69">
        <v>0.25753999999999999</v>
      </c>
      <c r="E314" s="69">
        <v>43660</v>
      </c>
      <c r="F314" s="69">
        <v>450</v>
      </c>
      <c r="G314" s="69">
        <v>34490</v>
      </c>
      <c r="H314" s="69">
        <v>370</v>
      </c>
      <c r="I314" s="67">
        <v>95710</v>
      </c>
      <c r="J314" s="105">
        <v>760</v>
      </c>
      <c r="L314" s="24">
        <v>1.3825478849397261</v>
      </c>
      <c r="M314" s="25">
        <v>2.6828323689689487E-2</v>
      </c>
      <c r="N314" s="26">
        <v>0.78310514721860369</v>
      </c>
      <c r="O314" s="26">
        <v>5.8760698813895207E-3</v>
      </c>
      <c r="P314" s="27">
        <v>0.25753999999999999</v>
      </c>
    </row>
    <row r="315" spans="1:16">
      <c r="A315" s="104" t="s">
        <v>635</v>
      </c>
      <c r="B315" s="11">
        <v>110</v>
      </c>
      <c r="C315" s="11">
        <v>5</v>
      </c>
      <c r="D315" s="69">
        <v>0.32634000000000002</v>
      </c>
      <c r="E315" s="69">
        <v>20010</v>
      </c>
      <c r="F315" s="69">
        <v>150</v>
      </c>
      <c r="G315" s="69">
        <v>15760</v>
      </c>
      <c r="H315" s="69">
        <v>150</v>
      </c>
      <c r="I315" s="67">
        <v>78500</v>
      </c>
      <c r="J315" s="105">
        <v>1500</v>
      </c>
      <c r="L315" s="24">
        <v>2.472692974717241</v>
      </c>
      <c r="M315" s="25">
        <v>5.1233834585980804E-2</v>
      </c>
      <c r="N315" s="26">
        <v>0.78076392749756229</v>
      </c>
      <c r="O315" s="26">
        <v>4.7710618103415587E-3</v>
      </c>
      <c r="P315" s="27">
        <v>0.32634000000000002</v>
      </c>
    </row>
    <row r="316" spans="1:16">
      <c r="A316" s="104"/>
      <c r="B316" s="11"/>
      <c r="C316" s="11"/>
      <c r="I316" s="67"/>
      <c r="J316" s="105"/>
      <c r="L316" s="24"/>
      <c r="M316" s="25"/>
      <c r="N316" s="26"/>
      <c r="O316" s="26"/>
      <c r="P316" s="27"/>
    </row>
    <row r="317" spans="1:16">
      <c r="A317" s="104" t="s">
        <v>56</v>
      </c>
      <c r="B317" s="11">
        <v>110</v>
      </c>
      <c r="C317" s="11">
        <v>5</v>
      </c>
      <c r="D317" s="69">
        <v>0.17865</v>
      </c>
      <c r="E317" s="69">
        <v>209000</v>
      </c>
      <c r="F317" s="69">
        <v>2500</v>
      </c>
      <c r="G317" s="69">
        <v>183000</v>
      </c>
      <c r="H317" s="69">
        <v>2100</v>
      </c>
      <c r="I317" s="67">
        <v>308000</v>
      </c>
      <c r="J317" s="105">
        <v>2700</v>
      </c>
      <c r="L317" s="24">
        <v>1.3041306660880847</v>
      </c>
      <c r="M317" s="25">
        <v>2.470486832794597E-2</v>
      </c>
      <c r="N317" s="26">
        <v>0.86799139382252888</v>
      </c>
      <c r="O317" s="26">
        <v>7.2570105503739794E-3</v>
      </c>
      <c r="P317" s="27">
        <v>0.17865</v>
      </c>
    </row>
    <row r="318" spans="1:16">
      <c r="A318" s="104" t="s">
        <v>57</v>
      </c>
      <c r="B318" s="11">
        <v>110</v>
      </c>
      <c r="C318" s="11">
        <v>5</v>
      </c>
      <c r="D318" s="69">
        <v>0.32534999999999997</v>
      </c>
      <c r="E318" s="69">
        <v>206000</v>
      </c>
      <c r="F318" s="69">
        <v>2200</v>
      </c>
      <c r="G318" s="69">
        <v>179000</v>
      </c>
      <c r="H318" s="69">
        <v>1900</v>
      </c>
      <c r="I318" s="67">
        <v>310000</v>
      </c>
      <c r="J318" s="105">
        <v>3000</v>
      </c>
      <c r="L318" s="24">
        <v>1.3341319522057073</v>
      </c>
      <c r="M318" s="25">
        <v>2.5232257323212787E-2</v>
      </c>
      <c r="N318" s="26">
        <v>0.86138325731589538</v>
      </c>
      <c r="O318" s="26">
        <v>6.5418846986873306E-3</v>
      </c>
      <c r="P318" s="27">
        <v>0.32534999999999997</v>
      </c>
    </row>
    <row r="319" spans="1:16">
      <c r="A319" s="104" t="s">
        <v>58</v>
      </c>
      <c r="B319" s="11">
        <v>110</v>
      </c>
      <c r="C319" s="11">
        <v>5</v>
      </c>
      <c r="D319" s="69">
        <v>0.37511</v>
      </c>
      <c r="E319" s="69">
        <v>208000</v>
      </c>
      <c r="F319" s="69">
        <v>2900</v>
      </c>
      <c r="G319" s="69">
        <v>182000</v>
      </c>
      <c r="H319" s="69">
        <v>2500</v>
      </c>
      <c r="I319" s="67">
        <v>312000</v>
      </c>
      <c r="J319" s="105">
        <v>3500</v>
      </c>
      <c r="L319" s="24">
        <v>1.3182191085996449</v>
      </c>
      <c r="M319" s="25">
        <v>2.4939750250957231E-2</v>
      </c>
      <c r="N319" s="26">
        <v>0.86739850352620196</v>
      </c>
      <c r="O319" s="26">
        <v>8.5628584267453001E-3</v>
      </c>
      <c r="P319" s="27">
        <v>0.37511</v>
      </c>
    </row>
    <row r="320" spans="1:16">
      <c r="A320" s="104" t="s">
        <v>59</v>
      </c>
      <c r="B320" s="11">
        <v>110</v>
      </c>
      <c r="C320" s="11">
        <v>5</v>
      </c>
      <c r="D320" s="69">
        <v>0.22725999999999999</v>
      </c>
      <c r="E320" s="69">
        <v>206000</v>
      </c>
      <c r="F320" s="69">
        <v>2600</v>
      </c>
      <c r="G320" s="69">
        <v>181000</v>
      </c>
      <c r="H320" s="69">
        <v>2300</v>
      </c>
      <c r="I320" s="67">
        <v>318000</v>
      </c>
      <c r="J320" s="105">
        <v>2900</v>
      </c>
      <c r="L320" s="24">
        <v>1.3315715672742512</v>
      </c>
      <c r="M320" s="25">
        <v>2.5245303848149086E-2</v>
      </c>
      <c r="N320" s="26">
        <v>0.87100765125238599</v>
      </c>
      <c r="O320" s="26">
        <v>7.8682660674028893E-3</v>
      </c>
      <c r="P320" s="27">
        <v>0.22725999999999999</v>
      </c>
    </row>
    <row r="321" spans="1:17">
      <c r="A321" s="104" t="s">
        <v>60</v>
      </c>
      <c r="B321" s="11">
        <v>110</v>
      </c>
      <c r="C321" s="11">
        <v>5</v>
      </c>
      <c r="D321" s="69">
        <v>0.13172</v>
      </c>
      <c r="E321" s="69">
        <v>205000</v>
      </c>
      <c r="F321" s="69">
        <v>2500</v>
      </c>
      <c r="G321" s="69">
        <v>179000</v>
      </c>
      <c r="H321" s="69">
        <v>2200</v>
      </c>
      <c r="I321" s="67">
        <v>324000</v>
      </c>
      <c r="J321" s="105">
        <v>2900</v>
      </c>
      <c r="L321" s="24">
        <v>1.33854426444449</v>
      </c>
      <c r="M321" s="25">
        <v>2.5347671386364391E-2</v>
      </c>
      <c r="N321" s="26">
        <v>0.86558512686377787</v>
      </c>
      <c r="O321" s="26">
        <v>7.559075112030033E-3</v>
      </c>
      <c r="P321" s="27">
        <v>0.13172</v>
      </c>
    </row>
    <row r="322" spans="1:17">
      <c r="A322" s="104" t="s">
        <v>61</v>
      </c>
      <c r="B322" s="11">
        <v>110</v>
      </c>
      <c r="C322" s="11">
        <v>5</v>
      </c>
      <c r="D322" s="69">
        <v>0.27634999999999998</v>
      </c>
      <c r="E322" s="69">
        <v>202000</v>
      </c>
      <c r="F322" s="69">
        <v>2700</v>
      </c>
      <c r="G322" s="69">
        <v>177000</v>
      </c>
      <c r="H322" s="69">
        <v>2400</v>
      </c>
      <c r="I322" s="67">
        <v>325000</v>
      </c>
      <c r="J322" s="105">
        <v>3400</v>
      </c>
      <c r="L322" s="24">
        <v>1.3280675634181505</v>
      </c>
      <c r="M322" s="25">
        <v>2.5128427336232183E-2</v>
      </c>
      <c r="N322" s="26">
        <v>0.86862537552553187</v>
      </c>
      <c r="O322" s="26">
        <v>8.3416966827520797E-3</v>
      </c>
      <c r="P322" s="27">
        <v>0.27634999999999998</v>
      </c>
    </row>
    <row r="323" spans="1:17">
      <c r="A323" s="104" t="s">
        <v>62</v>
      </c>
      <c r="B323" s="11">
        <v>110</v>
      </c>
      <c r="C323" s="11">
        <v>5</v>
      </c>
      <c r="D323" s="69">
        <v>0.28227000000000002</v>
      </c>
      <c r="E323" s="69">
        <v>202000</v>
      </c>
      <c r="F323" s="69">
        <v>2700</v>
      </c>
      <c r="G323" s="69">
        <v>177000</v>
      </c>
      <c r="H323" s="69">
        <v>2400</v>
      </c>
      <c r="I323" s="67">
        <v>328000</v>
      </c>
      <c r="J323" s="105">
        <v>3500</v>
      </c>
      <c r="L323" s="24">
        <v>1.3104747429449981</v>
      </c>
      <c r="M323" s="25">
        <v>2.4786427775555526E-2</v>
      </c>
      <c r="N323" s="26">
        <v>0.86862537552553187</v>
      </c>
      <c r="O323" s="26">
        <v>8.3416966827520797E-3</v>
      </c>
      <c r="P323" s="27">
        <v>0.28227000000000002</v>
      </c>
    </row>
    <row r="324" spans="1:17">
      <c r="A324" s="104" t="s">
        <v>63</v>
      </c>
      <c r="B324" s="11">
        <v>110</v>
      </c>
      <c r="C324" s="11">
        <v>5</v>
      </c>
      <c r="D324" s="69">
        <v>0.25817000000000001</v>
      </c>
      <c r="E324" s="69">
        <v>201000</v>
      </c>
      <c r="F324" s="69">
        <v>2900</v>
      </c>
      <c r="G324" s="69">
        <v>175000</v>
      </c>
      <c r="H324" s="69">
        <v>2500</v>
      </c>
      <c r="I324" s="67">
        <v>327000</v>
      </c>
      <c r="J324" s="105">
        <v>3700</v>
      </c>
      <c r="L324" s="24">
        <v>1.2874244063575806</v>
      </c>
      <c r="M324" s="25">
        <v>2.4379277387999498E-2</v>
      </c>
      <c r="N324" s="26">
        <v>0.86308308808577316</v>
      </c>
      <c r="O324" s="26">
        <v>8.838724292299014E-3</v>
      </c>
      <c r="P324" s="27">
        <v>0.25817000000000001</v>
      </c>
    </row>
    <row r="325" spans="1:17">
      <c r="A325" s="104" t="s">
        <v>64</v>
      </c>
      <c r="B325" s="11">
        <v>110</v>
      </c>
      <c r="C325" s="11">
        <v>5</v>
      </c>
      <c r="D325" s="69">
        <v>0.42301</v>
      </c>
      <c r="E325" s="69">
        <v>189000</v>
      </c>
      <c r="F325" s="69">
        <v>2600</v>
      </c>
      <c r="G325" s="69">
        <v>166000</v>
      </c>
      <c r="H325" s="69">
        <v>2300</v>
      </c>
      <c r="I325" s="67">
        <v>325000</v>
      </c>
      <c r="J325" s="105">
        <v>3600</v>
      </c>
      <c r="L325" s="24">
        <v>1.3179190776443084</v>
      </c>
      <c r="M325" s="25">
        <v>2.4933934259012261E-2</v>
      </c>
      <c r="N325" s="26">
        <v>0.87067665357732138</v>
      </c>
      <c r="O325" s="26">
        <v>8.574375389152615E-3</v>
      </c>
      <c r="P325" s="27">
        <v>0.42301</v>
      </c>
    </row>
    <row r="326" spans="1:17">
      <c r="A326" s="104" t="s">
        <v>65</v>
      </c>
      <c r="B326" s="11">
        <v>110</v>
      </c>
      <c r="C326" s="11">
        <v>5</v>
      </c>
      <c r="D326" s="69">
        <v>0.29504000000000002</v>
      </c>
      <c r="E326" s="69">
        <v>183000</v>
      </c>
      <c r="F326" s="69">
        <v>2800</v>
      </c>
      <c r="G326" s="69">
        <v>160000</v>
      </c>
      <c r="H326" s="69">
        <v>2400</v>
      </c>
      <c r="I326" s="67">
        <v>323000</v>
      </c>
      <c r="J326" s="105">
        <v>4100</v>
      </c>
      <c r="L326" s="24">
        <v>1.3273890079127157</v>
      </c>
      <c r="M326" s="25">
        <v>2.5110863816524543E-2</v>
      </c>
      <c r="N326" s="26">
        <v>0.86672137745006905</v>
      </c>
      <c r="O326" s="26">
        <v>9.3668965289421605E-3</v>
      </c>
      <c r="P326" s="27">
        <v>0.29504000000000002</v>
      </c>
    </row>
    <row r="327" spans="1:17">
      <c r="A327" s="104" t="s">
        <v>66</v>
      </c>
      <c r="B327" s="11">
        <v>110</v>
      </c>
      <c r="C327" s="11">
        <v>5</v>
      </c>
      <c r="D327" s="69">
        <v>0.26415</v>
      </c>
      <c r="E327" s="69">
        <v>169000</v>
      </c>
      <c r="F327" s="69">
        <v>2800</v>
      </c>
      <c r="G327" s="69">
        <v>150000</v>
      </c>
      <c r="H327" s="69">
        <v>2500</v>
      </c>
      <c r="I327" s="67">
        <v>309000</v>
      </c>
      <c r="J327" s="105">
        <v>4200</v>
      </c>
      <c r="L327" s="24">
        <v>1.3352630052341365</v>
      </c>
      <c r="M327" s="25">
        <v>2.5303421503854215E-2</v>
      </c>
      <c r="N327" s="26">
        <v>0.87986323265548805</v>
      </c>
      <c r="O327" s="26">
        <v>1.0429258183248594E-2</v>
      </c>
      <c r="P327" s="27">
        <v>0.26415</v>
      </c>
    </row>
    <row r="328" spans="1:17">
      <c r="A328" s="104" t="s">
        <v>67</v>
      </c>
      <c r="B328" s="11">
        <v>110</v>
      </c>
      <c r="C328" s="11">
        <v>5</v>
      </c>
      <c r="D328" s="69">
        <v>0.29339999999999999</v>
      </c>
      <c r="E328" s="69">
        <v>162000</v>
      </c>
      <c r="F328" s="69">
        <v>2700</v>
      </c>
      <c r="G328" s="69">
        <v>142000</v>
      </c>
      <c r="H328" s="69">
        <v>2300</v>
      </c>
      <c r="I328" s="67">
        <v>300000</v>
      </c>
      <c r="J328" s="105">
        <v>4000</v>
      </c>
      <c r="L328" s="24">
        <v>1.3272447472161044</v>
      </c>
      <c r="M328" s="25">
        <v>2.5143060794551302E-2</v>
      </c>
      <c r="N328" s="26">
        <v>0.86892830688339107</v>
      </c>
      <c r="O328" s="26">
        <v>1.0185704771217163E-2</v>
      </c>
      <c r="P328" s="27">
        <v>0.29339999999999999</v>
      </c>
    </row>
    <row r="329" spans="1:17">
      <c r="A329" s="104" t="s">
        <v>68</v>
      </c>
      <c r="B329" s="11">
        <v>110</v>
      </c>
      <c r="C329" s="11">
        <v>5</v>
      </c>
      <c r="D329" s="69">
        <v>0.8256</v>
      </c>
      <c r="E329" s="69">
        <v>150000</v>
      </c>
      <c r="F329" s="69">
        <v>2500</v>
      </c>
      <c r="G329" s="69">
        <v>132000</v>
      </c>
      <c r="H329" s="69">
        <v>2200</v>
      </c>
      <c r="I329" s="67">
        <v>283000</v>
      </c>
      <c r="J329" s="105">
        <v>4300</v>
      </c>
      <c r="L329" s="24">
        <v>1.3177570827418446</v>
      </c>
      <c r="M329" s="25">
        <v>2.5005106338288514E-2</v>
      </c>
      <c r="N329" s="26">
        <v>0.87235506640349458</v>
      </c>
      <c r="O329" s="26">
        <v>1.0370899457402697E-2</v>
      </c>
      <c r="P329" s="27">
        <v>0.8256</v>
      </c>
    </row>
    <row r="330" spans="1:17" s="30" customFormat="1">
      <c r="A330" s="106" t="s">
        <v>69</v>
      </c>
      <c r="B330" s="43">
        <v>110</v>
      </c>
      <c r="C330" s="43">
        <v>5</v>
      </c>
      <c r="D330" s="42">
        <v>0.41481000000000001</v>
      </c>
      <c r="E330" s="42">
        <v>132000</v>
      </c>
      <c r="F330" s="42">
        <v>2300</v>
      </c>
      <c r="G330" s="42">
        <v>116000</v>
      </c>
      <c r="H330" s="42">
        <v>2100</v>
      </c>
      <c r="I330" s="68">
        <v>280000</v>
      </c>
      <c r="J330" s="107">
        <v>4400</v>
      </c>
      <c r="L330" s="44"/>
      <c r="M330" s="45"/>
      <c r="N330" s="46"/>
      <c r="O330" s="46"/>
      <c r="P330" s="47"/>
      <c r="Q330" s="30" t="s">
        <v>658</v>
      </c>
    </row>
    <row r="331" spans="1:17">
      <c r="A331" s="104" t="s">
        <v>70</v>
      </c>
      <c r="B331" s="11">
        <v>110</v>
      </c>
      <c r="C331" s="11">
        <v>5</v>
      </c>
      <c r="D331" s="69">
        <v>0.32913999999999999</v>
      </c>
      <c r="E331" s="69">
        <v>128000</v>
      </c>
      <c r="F331" s="69">
        <v>2300</v>
      </c>
      <c r="G331" s="69">
        <v>113000</v>
      </c>
      <c r="H331" s="69">
        <v>2000</v>
      </c>
      <c r="I331" s="67">
        <v>257000</v>
      </c>
      <c r="J331" s="105">
        <v>3800</v>
      </c>
      <c r="L331" s="24">
        <v>1.3424119986845235</v>
      </c>
      <c r="M331" s="25">
        <v>2.5412013490833621E-2</v>
      </c>
      <c r="N331" s="26">
        <v>0.87514313302197166</v>
      </c>
      <c r="O331" s="26">
        <v>1.1133020382328961E-2</v>
      </c>
      <c r="P331" s="27">
        <v>0.32913999999999999</v>
      </c>
    </row>
    <row r="332" spans="1:17">
      <c r="A332" s="104" t="s">
        <v>71</v>
      </c>
      <c r="B332" s="11">
        <v>110</v>
      </c>
      <c r="C332" s="11">
        <v>5</v>
      </c>
      <c r="D332" s="69">
        <v>0.36309999999999998</v>
      </c>
      <c r="E332" s="69">
        <v>119000</v>
      </c>
      <c r="F332" s="69">
        <v>2100</v>
      </c>
      <c r="G332" s="69">
        <v>105000</v>
      </c>
      <c r="H332" s="69">
        <v>1800</v>
      </c>
      <c r="I332" s="67">
        <v>242000</v>
      </c>
      <c r="J332" s="105">
        <v>3700</v>
      </c>
      <c r="L332" s="24">
        <v>1.336070841707983</v>
      </c>
      <c r="M332" s="25">
        <v>2.5263610081571602E-2</v>
      </c>
      <c r="N332" s="26">
        <v>0.87468756658104396</v>
      </c>
      <c r="O332" s="26">
        <v>1.0854162737400164E-2</v>
      </c>
      <c r="P332" s="27">
        <v>0.36309999999999998</v>
      </c>
    </row>
    <row r="333" spans="1:17">
      <c r="A333" s="104" t="s">
        <v>72</v>
      </c>
      <c r="B333" s="11">
        <v>110</v>
      </c>
      <c r="C333" s="11">
        <v>5</v>
      </c>
      <c r="D333" s="69">
        <v>0.34000999999999998</v>
      </c>
      <c r="E333" s="69">
        <v>117000</v>
      </c>
      <c r="F333" s="69">
        <v>2000</v>
      </c>
      <c r="G333" s="69">
        <v>104000</v>
      </c>
      <c r="H333" s="69">
        <v>1800</v>
      </c>
      <c r="I333" s="67">
        <v>239000</v>
      </c>
      <c r="J333" s="105">
        <v>3600</v>
      </c>
      <c r="L333" s="24">
        <v>1.3246181765780509</v>
      </c>
      <c r="M333" s="25">
        <v>2.5065608713391911E-2</v>
      </c>
      <c r="N333" s="26">
        <v>0.8811667337409036</v>
      </c>
      <c r="O333" s="26">
        <v>1.0811622766728157E-2</v>
      </c>
      <c r="P333" s="27">
        <v>0.34000999999999998</v>
      </c>
    </row>
    <row r="334" spans="1:17">
      <c r="A334" s="104" t="s">
        <v>73</v>
      </c>
      <c r="B334" s="11">
        <v>110</v>
      </c>
      <c r="C334" s="11">
        <v>5</v>
      </c>
      <c r="D334" s="69">
        <v>0.34555000000000002</v>
      </c>
      <c r="E334" s="69">
        <v>115000</v>
      </c>
      <c r="F334" s="69">
        <v>2100</v>
      </c>
      <c r="G334" s="69">
        <v>101000</v>
      </c>
      <c r="H334" s="69">
        <v>1800</v>
      </c>
      <c r="I334" s="67">
        <v>232000</v>
      </c>
      <c r="J334" s="105">
        <v>3700</v>
      </c>
      <c r="L334" s="24">
        <v>1.3001406597579865</v>
      </c>
      <c r="M334" s="25">
        <v>2.4616287390690741E-2</v>
      </c>
      <c r="N334" s="26">
        <v>0.870631044533132</v>
      </c>
      <c r="O334" s="26">
        <v>1.1204929801821023E-2</v>
      </c>
      <c r="P334" s="27">
        <v>0.34555000000000002</v>
      </c>
    </row>
    <row r="335" spans="1:17">
      <c r="A335" s="104" t="s">
        <v>74</v>
      </c>
      <c r="B335" s="11">
        <v>110</v>
      </c>
      <c r="C335" s="11">
        <v>5</v>
      </c>
      <c r="D335" s="69">
        <v>0.40296999999999999</v>
      </c>
      <c r="E335" s="69">
        <v>109000</v>
      </c>
      <c r="F335" s="69">
        <v>1900</v>
      </c>
      <c r="G335" s="69">
        <v>96100</v>
      </c>
      <c r="H335" s="69">
        <v>1700</v>
      </c>
      <c r="I335" s="67">
        <v>223000</v>
      </c>
      <c r="J335" s="105">
        <v>3700</v>
      </c>
      <c r="L335" s="24">
        <v>1.3055977763085493</v>
      </c>
      <c r="M335" s="25">
        <v>2.4691034454928991E-2</v>
      </c>
      <c r="N335" s="26">
        <v>0.87399209634461872</v>
      </c>
      <c r="O335" s="26">
        <v>1.094792406096602E-2</v>
      </c>
      <c r="P335" s="27">
        <v>0.40296999999999999</v>
      </c>
    </row>
    <row r="336" spans="1:17">
      <c r="A336" s="104" t="s">
        <v>75</v>
      </c>
      <c r="B336" s="11">
        <v>110</v>
      </c>
      <c r="C336" s="11">
        <v>5</v>
      </c>
      <c r="D336" s="69">
        <v>0.42109999999999997</v>
      </c>
      <c r="E336" s="69">
        <v>106000</v>
      </c>
      <c r="F336" s="69">
        <v>1800</v>
      </c>
      <c r="G336" s="69">
        <v>92800</v>
      </c>
      <c r="H336" s="69">
        <v>1600</v>
      </c>
      <c r="I336" s="67">
        <v>218000</v>
      </c>
      <c r="J336" s="105">
        <v>3400</v>
      </c>
      <c r="L336" s="24">
        <v>1.3106460314524273</v>
      </c>
      <c r="M336" s="25">
        <v>2.4823259356464074E-2</v>
      </c>
      <c r="N336" s="26">
        <v>0.86786610379764473</v>
      </c>
      <c r="O336" s="26">
        <v>1.059306290421949E-2</v>
      </c>
      <c r="P336" s="27">
        <v>0.42109999999999997</v>
      </c>
    </row>
    <row r="337" spans="1:16">
      <c r="A337" s="104" t="s">
        <v>130</v>
      </c>
      <c r="B337" s="11">
        <v>110</v>
      </c>
      <c r="C337" s="11">
        <v>5</v>
      </c>
      <c r="D337" s="69">
        <v>0.37930000000000003</v>
      </c>
      <c r="E337" s="69">
        <v>101000</v>
      </c>
      <c r="F337" s="69">
        <v>1800</v>
      </c>
      <c r="G337" s="69">
        <v>89400</v>
      </c>
      <c r="H337" s="69">
        <v>1600</v>
      </c>
      <c r="I337" s="67">
        <v>210000</v>
      </c>
      <c r="J337" s="105">
        <v>3300</v>
      </c>
      <c r="L337" s="24">
        <v>1.3219719128044023</v>
      </c>
      <c r="M337" s="25">
        <v>2.5079016278773385E-2</v>
      </c>
      <c r="N337" s="26">
        <v>0.87745885392070677</v>
      </c>
      <c r="O337" s="26">
        <v>1.1178148512919813E-2</v>
      </c>
      <c r="P337" s="27">
        <v>0.37930000000000003</v>
      </c>
    </row>
    <row r="338" spans="1:16">
      <c r="A338" s="104" t="s">
        <v>131</v>
      </c>
      <c r="B338" s="11">
        <v>110</v>
      </c>
      <c r="C338" s="11">
        <v>5</v>
      </c>
      <c r="D338" s="69">
        <v>0.4405</v>
      </c>
      <c r="E338" s="69">
        <v>98100</v>
      </c>
      <c r="F338" s="69">
        <v>1800</v>
      </c>
      <c r="G338" s="69">
        <v>86200</v>
      </c>
      <c r="H338" s="69">
        <v>1500</v>
      </c>
      <c r="I338" s="67">
        <v>203000</v>
      </c>
      <c r="J338" s="105">
        <v>3400</v>
      </c>
      <c r="L338" s="24">
        <v>1.322877843679354</v>
      </c>
      <c r="M338" s="25">
        <v>2.5022695269082355E-2</v>
      </c>
      <c r="N338" s="26">
        <v>0.87106161064754462</v>
      </c>
      <c r="O338" s="26">
        <v>1.1110200511259511E-2</v>
      </c>
      <c r="P338" s="27">
        <v>0.4405</v>
      </c>
    </row>
    <row r="339" spans="1:16">
      <c r="A339" s="104" t="s">
        <v>132</v>
      </c>
      <c r="B339" s="11">
        <v>110</v>
      </c>
      <c r="C339" s="11">
        <v>5</v>
      </c>
      <c r="D339" s="69">
        <v>0.31074000000000002</v>
      </c>
      <c r="E339" s="69">
        <v>95800</v>
      </c>
      <c r="F339" s="69">
        <v>1800</v>
      </c>
      <c r="G339" s="69">
        <v>84400</v>
      </c>
      <c r="H339" s="69">
        <v>1600</v>
      </c>
      <c r="I339" s="67">
        <v>200000</v>
      </c>
      <c r="J339" s="105">
        <v>3400</v>
      </c>
      <c r="L339" s="24">
        <v>1.3375059545787511</v>
      </c>
      <c r="M339" s="25">
        <v>2.533852135016932E-2</v>
      </c>
      <c r="N339" s="26">
        <v>0.87334844852503957</v>
      </c>
      <c r="O339" s="26">
        <v>1.1757441577736049E-2</v>
      </c>
      <c r="P339" s="27">
        <v>0.31074000000000002</v>
      </c>
    </row>
    <row r="340" spans="1:16">
      <c r="A340" s="104"/>
      <c r="I340" s="67"/>
      <c r="J340" s="105"/>
      <c r="L340" s="24"/>
      <c r="M340" s="25"/>
      <c r="N340" s="26"/>
      <c r="O340" s="26"/>
      <c r="P340" s="27"/>
    </row>
    <row r="341" spans="1:16">
      <c r="A341" s="104" t="s">
        <v>101</v>
      </c>
      <c r="B341" s="11">
        <v>163</v>
      </c>
      <c r="C341" s="11">
        <v>7.4</v>
      </c>
      <c r="D341" s="69">
        <v>0.48518</v>
      </c>
      <c r="E341" s="69">
        <v>1506</v>
      </c>
      <c r="F341" s="69">
        <v>48</v>
      </c>
      <c r="G341" s="69">
        <v>631</v>
      </c>
      <c r="H341" s="69">
        <v>30</v>
      </c>
      <c r="I341" s="69">
        <v>459000</v>
      </c>
      <c r="J341" s="5">
        <v>8300</v>
      </c>
      <c r="L341" s="24">
        <v>270.18279490573087</v>
      </c>
      <c r="M341" s="25">
        <v>6.4370476227859053</v>
      </c>
      <c r="N341" s="26">
        <v>0.41535075372797076</v>
      </c>
      <c r="O341" s="26">
        <v>1.1991205487416614E-2</v>
      </c>
      <c r="P341" s="27">
        <v>0.48518</v>
      </c>
    </row>
    <row r="342" spans="1:16">
      <c r="A342" s="104" t="s">
        <v>102</v>
      </c>
      <c r="B342" s="11">
        <v>163</v>
      </c>
      <c r="C342" s="11">
        <v>7.4</v>
      </c>
      <c r="D342" s="69">
        <v>0.23294000000000001</v>
      </c>
      <c r="E342" s="69">
        <v>2245</v>
      </c>
      <c r="F342" s="69">
        <v>70</v>
      </c>
      <c r="G342" s="69">
        <v>546</v>
      </c>
      <c r="H342" s="69">
        <v>34</v>
      </c>
      <c r="I342" s="67">
        <v>912000</v>
      </c>
      <c r="J342" s="105">
        <v>8900</v>
      </c>
      <c r="L342" s="24">
        <v>356.89218903296711</v>
      </c>
      <c r="M342" s="25">
        <v>8.5196197975613206</v>
      </c>
      <c r="N342" s="26">
        <v>0.2410942833854566</v>
      </c>
      <c r="O342" s="26">
        <v>8.4686231996470782E-3</v>
      </c>
      <c r="P342" s="27">
        <v>0.23294000000000001</v>
      </c>
    </row>
    <row r="343" spans="1:16">
      <c r="A343" s="104" t="s">
        <v>103</v>
      </c>
      <c r="B343" s="11">
        <v>163</v>
      </c>
      <c r="C343" s="11">
        <v>7.4</v>
      </c>
      <c r="D343" s="69">
        <v>0.21673999999999999</v>
      </c>
      <c r="E343" s="69">
        <v>2397</v>
      </c>
      <c r="F343" s="69">
        <v>49</v>
      </c>
      <c r="G343" s="69">
        <v>603</v>
      </c>
      <c r="H343" s="69">
        <v>29</v>
      </c>
      <c r="I343" s="67">
        <v>949000</v>
      </c>
      <c r="J343" s="105">
        <v>6100</v>
      </c>
      <c r="L343" s="24">
        <v>351.24127419411889</v>
      </c>
      <c r="M343" s="25">
        <v>7.4957693677225592</v>
      </c>
      <c r="N343" s="26">
        <v>0.24937900834438276</v>
      </c>
      <c r="O343" s="26">
        <v>6.5730191284915735E-3</v>
      </c>
      <c r="P343" s="27">
        <v>0.21673999999999999</v>
      </c>
    </row>
    <row r="344" spans="1:16">
      <c r="A344" s="104" t="s">
        <v>104</v>
      </c>
      <c r="B344" s="11">
        <v>163</v>
      </c>
      <c r="C344" s="11">
        <v>7.4</v>
      </c>
      <c r="D344" s="69">
        <v>0.29086000000000001</v>
      </c>
      <c r="E344" s="69">
        <v>1910</v>
      </c>
      <c r="F344" s="69">
        <v>46</v>
      </c>
      <c r="G344" s="69">
        <v>633</v>
      </c>
      <c r="H344" s="69">
        <v>29</v>
      </c>
      <c r="I344" s="67">
        <v>703000</v>
      </c>
      <c r="J344" s="105">
        <v>10000</v>
      </c>
      <c r="L344" s="24">
        <v>325.48247996350403</v>
      </c>
      <c r="M344" s="25">
        <v>7.0077327113536008</v>
      </c>
      <c r="N344" s="26">
        <v>0.32853448181426231</v>
      </c>
      <c r="O344" s="26">
        <v>8.5766882038815703E-3</v>
      </c>
      <c r="P344" s="27">
        <v>0.29086000000000001</v>
      </c>
    </row>
    <row r="345" spans="1:16">
      <c r="A345" s="104" t="s">
        <v>105</v>
      </c>
      <c r="B345" s="11">
        <v>163</v>
      </c>
      <c r="C345" s="11">
        <v>7.4</v>
      </c>
      <c r="D345" s="69">
        <v>2.8357E-2</v>
      </c>
      <c r="E345" s="69">
        <v>2052</v>
      </c>
      <c r="F345" s="69">
        <v>45</v>
      </c>
      <c r="G345" s="69">
        <v>955</v>
      </c>
      <c r="H345" s="69">
        <v>38</v>
      </c>
      <c r="I345" s="67">
        <v>532000</v>
      </c>
      <c r="J345" s="105">
        <v>12000</v>
      </c>
      <c r="L345" s="24">
        <v>223.43843430007092</v>
      </c>
      <c r="M345" s="25">
        <v>5.0968210405778418</v>
      </c>
      <c r="N345" s="26">
        <v>0.46135648614175601</v>
      </c>
      <c r="O345" s="26">
        <v>1.0572377387146122E-2</v>
      </c>
      <c r="P345" s="27">
        <v>2.8357E-2</v>
      </c>
    </row>
    <row r="346" spans="1:16">
      <c r="A346" s="104" t="s">
        <v>106</v>
      </c>
      <c r="B346" s="11">
        <v>163</v>
      </c>
      <c r="C346" s="11">
        <v>7.4</v>
      </c>
      <c r="D346" s="69">
        <v>0.34071000000000001</v>
      </c>
      <c r="E346" s="69">
        <v>2264</v>
      </c>
      <c r="F346" s="69">
        <v>52</v>
      </c>
      <c r="G346" s="69">
        <v>759</v>
      </c>
      <c r="H346" s="69">
        <v>30</v>
      </c>
      <c r="I346" s="67">
        <v>774000</v>
      </c>
      <c r="J346" s="105">
        <v>5800</v>
      </c>
      <c r="L346" s="24">
        <v>288.00297995611271</v>
      </c>
      <c r="M346" s="25">
        <v>6.1593627908943711</v>
      </c>
      <c r="N346" s="26">
        <v>0.33233491376899915</v>
      </c>
      <c r="O346" s="26">
        <v>7.6628378180754481E-3</v>
      </c>
      <c r="P346" s="27">
        <v>0.34071000000000001</v>
      </c>
    </row>
    <row r="347" spans="1:16">
      <c r="A347" s="104" t="s">
        <v>107</v>
      </c>
      <c r="B347" s="11">
        <v>163</v>
      </c>
      <c r="C347" s="11">
        <v>7.4</v>
      </c>
      <c r="D347" s="69">
        <v>0.20863000000000001</v>
      </c>
      <c r="E347" s="69">
        <v>1631</v>
      </c>
      <c r="F347" s="69">
        <v>93</v>
      </c>
      <c r="G347" s="69">
        <v>746</v>
      </c>
      <c r="H347" s="69">
        <v>56</v>
      </c>
      <c r="I347" s="67">
        <v>434000</v>
      </c>
      <c r="J347" s="105">
        <v>10000</v>
      </c>
      <c r="L347" s="24">
        <v>221.7145111401023</v>
      </c>
      <c r="M347" s="25">
        <v>6.5570662221817955</v>
      </c>
      <c r="N347" s="26">
        <v>0.45341458080444719</v>
      </c>
      <c r="O347" s="26">
        <v>2.1558420891482525E-2</v>
      </c>
      <c r="P347" s="27">
        <v>0.20863000000000001</v>
      </c>
    </row>
    <row r="348" spans="1:16">
      <c r="A348" s="104" t="s">
        <v>108</v>
      </c>
      <c r="B348" s="11">
        <v>163</v>
      </c>
      <c r="C348" s="11">
        <v>7.4</v>
      </c>
      <c r="D348" s="69">
        <v>4.0791000000000001E-2</v>
      </c>
      <c r="E348" s="69">
        <v>11770</v>
      </c>
      <c r="F348" s="69">
        <v>790</v>
      </c>
      <c r="G348" s="69">
        <v>8460</v>
      </c>
      <c r="H348" s="69">
        <v>590</v>
      </c>
      <c r="I348" s="67">
        <v>329000</v>
      </c>
      <c r="J348" s="105">
        <v>9000</v>
      </c>
      <c r="L348" s="24">
        <v>22.948115539261494</v>
      </c>
      <c r="M348" s="25">
        <v>0.78300737375476936</v>
      </c>
      <c r="N348" s="26">
        <v>0.71253223350714112</v>
      </c>
      <c r="O348" s="26">
        <v>3.478597820129032E-2</v>
      </c>
      <c r="P348" s="27">
        <v>4.0791000000000001E-2</v>
      </c>
    </row>
    <row r="349" spans="1:16">
      <c r="A349" s="104" t="s">
        <v>109</v>
      </c>
      <c r="B349" s="11">
        <v>163</v>
      </c>
      <c r="C349" s="11">
        <v>7.4</v>
      </c>
      <c r="D349" s="69">
        <v>0.33929999999999999</v>
      </c>
      <c r="E349" s="69">
        <v>1254</v>
      </c>
      <c r="F349" s="69">
        <v>34</v>
      </c>
      <c r="G349" s="69">
        <v>452</v>
      </c>
      <c r="H349" s="69">
        <v>21</v>
      </c>
      <c r="I349" s="67">
        <v>450000</v>
      </c>
      <c r="J349" s="105">
        <v>3700</v>
      </c>
      <c r="L349" s="24">
        <v>282.89676205563035</v>
      </c>
      <c r="M349" s="25">
        <v>6.3398614441694932</v>
      </c>
      <c r="N349" s="26">
        <v>0.35731521858632331</v>
      </c>
      <c r="O349" s="26">
        <v>9.6947325221029661E-3</v>
      </c>
      <c r="P349" s="27">
        <v>0.33929999999999999</v>
      </c>
    </row>
    <row r="350" spans="1:16">
      <c r="A350" s="104" t="s">
        <v>110</v>
      </c>
      <c r="B350" s="11">
        <v>163</v>
      </c>
      <c r="C350" s="11">
        <v>7.4</v>
      </c>
      <c r="D350" s="69">
        <v>0.27523999999999998</v>
      </c>
      <c r="E350" s="69">
        <v>4232</v>
      </c>
      <c r="F350" s="69">
        <v>70</v>
      </c>
      <c r="G350" s="69">
        <v>429</v>
      </c>
      <c r="H350" s="69">
        <v>27</v>
      </c>
      <c r="I350" s="69">
        <v>2410000</v>
      </c>
      <c r="J350" s="5">
        <v>15000</v>
      </c>
      <c r="L350" s="24">
        <v>437.32637909648156</v>
      </c>
      <c r="M350" s="25">
        <v>8.8744321601393175</v>
      </c>
      <c r="N350" s="26">
        <v>0.10048986173717003</v>
      </c>
      <c r="O350" s="26">
        <v>3.2983083717185759E-3</v>
      </c>
      <c r="P350" s="27">
        <v>0.27523999999999998</v>
      </c>
    </row>
    <row r="351" spans="1:16">
      <c r="A351" s="104" t="s">
        <v>111</v>
      </c>
      <c r="B351" s="11">
        <v>163</v>
      </c>
      <c r="C351" s="11">
        <v>7.4</v>
      </c>
      <c r="D351" s="69">
        <v>0.12506999999999999</v>
      </c>
      <c r="E351" s="69">
        <v>2618</v>
      </c>
      <c r="F351" s="69">
        <v>60</v>
      </c>
      <c r="G351" s="69">
        <v>706</v>
      </c>
      <c r="H351" s="69">
        <v>40</v>
      </c>
      <c r="I351" s="67">
        <v>1200000</v>
      </c>
      <c r="J351" s="105">
        <v>7200</v>
      </c>
      <c r="L351" s="24">
        <v>341.73456871984803</v>
      </c>
      <c r="M351" s="25">
        <v>7.352005880316848</v>
      </c>
      <c r="N351" s="26">
        <v>0.26732875411524548</v>
      </c>
      <c r="O351" s="26">
        <v>8.240756550756026E-3</v>
      </c>
      <c r="P351" s="27">
        <v>0.12506999999999999</v>
      </c>
    </row>
    <row r="352" spans="1:16">
      <c r="A352" s="104" t="s">
        <v>112</v>
      </c>
      <c r="B352" s="11">
        <v>163</v>
      </c>
      <c r="C352" s="11">
        <v>7.4</v>
      </c>
      <c r="D352" s="69">
        <v>0.18723000000000001</v>
      </c>
      <c r="E352" s="67">
        <v>1514</v>
      </c>
      <c r="F352" s="67">
        <v>46</v>
      </c>
      <c r="G352" s="69">
        <v>367</v>
      </c>
      <c r="H352" s="69">
        <v>26</v>
      </c>
      <c r="I352" s="67">
        <v>746000</v>
      </c>
      <c r="J352" s="105">
        <v>9800</v>
      </c>
      <c r="L352" s="24">
        <v>361.57106928554731</v>
      </c>
      <c r="M352" s="25">
        <v>8.0821519582283816</v>
      </c>
      <c r="N352" s="26">
        <v>0.24029835878023487</v>
      </c>
      <c r="O352" s="26">
        <v>9.3428685665595118E-3</v>
      </c>
      <c r="P352" s="27">
        <v>0.18723000000000001</v>
      </c>
    </row>
    <row r="353" spans="1:16">
      <c r="A353" s="104" t="s">
        <v>113</v>
      </c>
      <c r="B353" s="11">
        <v>163</v>
      </c>
      <c r="C353" s="11">
        <v>7.4</v>
      </c>
      <c r="D353" s="69">
        <v>1.3814999999999999E-2</v>
      </c>
      <c r="E353" s="67">
        <v>1417</v>
      </c>
      <c r="F353" s="67">
        <v>40</v>
      </c>
      <c r="G353" s="67">
        <v>347</v>
      </c>
      <c r="H353" s="67">
        <v>49</v>
      </c>
      <c r="I353" s="67">
        <v>704000</v>
      </c>
      <c r="J353" s="105">
        <v>4400</v>
      </c>
      <c r="L353" s="24">
        <v>353.42605591513239</v>
      </c>
      <c r="M353" s="25">
        <v>8.3036424056558822</v>
      </c>
      <c r="N353" s="26">
        <v>0.24275614938892398</v>
      </c>
      <c r="O353" s="26">
        <v>1.7632137609881016E-2</v>
      </c>
      <c r="P353" s="27">
        <v>1.3814999999999999E-2</v>
      </c>
    </row>
    <row r="354" spans="1:16">
      <c r="A354" s="104" t="s">
        <v>114</v>
      </c>
      <c r="B354" s="11">
        <v>163</v>
      </c>
      <c r="C354" s="11">
        <v>7.4</v>
      </c>
      <c r="D354" s="69">
        <v>0.15126999999999999</v>
      </c>
      <c r="E354" s="69">
        <v>1482</v>
      </c>
      <c r="F354" s="69">
        <v>44</v>
      </c>
      <c r="G354" s="69">
        <v>507</v>
      </c>
      <c r="H354" s="69">
        <v>31</v>
      </c>
      <c r="I354" s="67">
        <v>633000</v>
      </c>
      <c r="J354" s="105">
        <v>12000</v>
      </c>
      <c r="L354" s="24">
        <v>295.77349030833886</v>
      </c>
      <c r="M354" s="25">
        <v>6.4729989566468458</v>
      </c>
      <c r="N354" s="26">
        <v>0.33913324949896623</v>
      </c>
      <c r="O354" s="26">
        <v>1.1626621977474418E-2</v>
      </c>
      <c r="P354" s="27">
        <v>0.15126999999999999</v>
      </c>
    </row>
    <row r="355" spans="1:16">
      <c r="A355" s="104" t="s">
        <v>115</v>
      </c>
      <c r="B355" s="11">
        <v>163</v>
      </c>
      <c r="C355" s="11">
        <v>7.4</v>
      </c>
      <c r="D355" s="69">
        <v>8.2544000000000003E-3</v>
      </c>
      <c r="E355" s="69">
        <v>1377</v>
      </c>
      <c r="F355" s="69">
        <v>43</v>
      </c>
      <c r="G355" s="69">
        <v>392</v>
      </c>
      <c r="H355" s="69">
        <v>24</v>
      </c>
      <c r="I355" s="69">
        <v>677000</v>
      </c>
      <c r="J355" s="5">
        <v>6800</v>
      </c>
      <c r="L355" s="24">
        <v>333.83821719048524</v>
      </c>
      <c r="M355" s="25">
        <v>7.7112701386043421</v>
      </c>
      <c r="N355" s="26">
        <v>0.28220372518499526</v>
      </c>
      <c r="O355" s="26">
        <v>9.7826810943513164E-3</v>
      </c>
      <c r="P355" s="27">
        <v>8.2544000000000003E-3</v>
      </c>
    </row>
    <row r="356" spans="1:16">
      <c r="A356" s="104" t="s">
        <v>116</v>
      </c>
      <c r="B356" s="11">
        <v>163</v>
      </c>
      <c r="C356" s="11">
        <v>7.4</v>
      </c>
      <c r="D356" s="69">
        <v>4.6207999999999999E-2</v>
      </c>
      <c r="E356" s="69">
        <v>1152</v>
      </c>
      <c r="F356" s="69">
        <v>31</v>
      </c>
      <c r="G356" s="69">
        <v>460</v>
      </c>
      <c r="H356" s="69">
        <v>31</v>
      </c>
      <c r="I356" s="67">
        <v>463000</v>
      </c>
      <c r="J356" s="105">
        <v>3300</v>
      </c>
      <c r="L356" s="24">
        <v>268.39716293582887</v>
      </c>
      <c r="M356" s="25">
        <v>6.1659251471710039</v>
      </c>
      <c r="N356" s="26">
        <v>0.39583661867267156</v>
      </c>
      <c r="O356" s="26">
        <v>1.4487861359690615E-2</v>
      </c>
      <c r="P356" s="27">
        <v>4.6207999999999999E-2</v>
      </c>
    </row>
    <row r="357" spans="1:16">
      <c r="A357" s="104" t="s">
        <v>117</v>
      </c>
      <c r="B357" s="11">
        <v>163</v>
      </c>
      <c r="C357" s="11">
        <v>7.4</v>
      </c>
      <c r="D357" s="69">
        <v>0.43647999999999998</v>
      </c>
      <c r="E357" s="69">
        <v>777</v>
      </c>
      <c r="F357" s="69">
        <v>36</v>
      </c>
      <c r="G357" s="69">
        <v>345</v>
      </c>
      <c r="H357" s="69">
        <v>23</v>
      </c>
      <c r="I357" s="69">
        <v>280000</v>
      </c>
      <c r="J357" s="5">
        <v>5700</v>
      </c>
      <c r="L357" s="24">
        <v>235.70010715493063</v>
      </c>
      <c r="M357" s="25">
        <v>6.4167505181377598</v>
      </c>
      <c r="N357" s="26">
        <v>0.44015809335030659</v>
      </c>
      <c r="O357" s="26">
        <v>1.8023831912988647E-2</v>
      </c>
      <c r="P357" s="27">
        <v>0.43647999999999998</v>
      </c>
    </row>
    <row r="358" spans="1:16">
      <c r="A358" s="104" t="s">
        <v>118</v>
      </c>
      <c r="B358" s="11">
        <v>163</v>
      </c>
      <c r="C358" s="11">
        <v>7.4</v>
      </c>
      <c r="D358" s="69">
        <v>0.38958999999999999</v>
      </c>
      <c r="E358" s="69">
        <v>754</v>
      </c>
      <c r="F358" s="69">
        <v>29</v>
      </c>
      <c r="G358" s="69">
        <v>356</v>
      </c>
      <c r="H358" s="69">
        <v>21</v>
      </c>
      <c r="I358" s="67">
        <v>251000</v>
      </c>
      <c r="J358" s="105">
        <v>1600</v>
      </c>
      <c r="L358" s="24">
        <v>217.46697306964776</v>
      </c>
      <c r="M358" s="25">
        <v>5.7255508007401295</v>
      </c>
      <c r="N358" s="26">
        <v>0.46804678629075847</v>
      </c>
      <c r="O358" s="26">
        <v>1.6624329723986843E-2</v>
      </c>
      <c r="P358" s="27">
        <v>0.38958999999999999</v>
      </c>
    </row>
    <row r="359" spans="1:16">
      <c r="A359" s="104" t="s">
        <v>119</v>
      </c>
      <c r="B359" s="11">
        <v>163</v>
      </c>
      <c r="C359" s="11">
        <v>7.4</v>
      </c>
      <c r="D359" s="69">
        <v>-0.12916</v>
      </c>
      <c r="E359" s="69">
        <v>3130</v>
      </c>
      <c r="F359" s="69">
        <v>290</v>
      </c>
      <c r="G359" s="69">
        <v>2140</v>
      </c>
      <c r="H359" s="69">
        <v>240</v>
      </c>
      <c r="I359" s="69">
        <v>256000</v>
      </c>
      <c r="J359" s="5">
        <v>2300</v>
      </c>
      <c r="L359" s="24">
        <v>52.08761935572327</v>
      </c>
      <c r="M359" s="25">
        <v>2.5261241176374969</v>
      </c>
      <c r="N359" s="26">
        <v>0.67776642539336274</v>
      </c>
      <c r="O359" s="26">
        <v>4.9729766273246059E-2</v>
      </c>
      <c r="P359" s="27">
        <v>-0.12916</v>
      </c>
    </row>
    <row r="360" spans="1:16">
      <c r="A360" s="104" t="s">
        <v>120</v>
      </c>
      <c r="B360" s="11">
        <v>163</v>
      </c>
      <c r="C360" s="11">
        <v>7.4</v>
      </c>
      <c r="D360" s="69">
        <v>0.45441999999999999</v>
      </c>
      <c r="E360" s="69">
        <v>1301</v>
      </c>
      <c r="F360" s="69">
        <v>58</v>
      </c>
      <c r="G360" s="69">
        <v>688</v>
      </c>
      <c r="H360" s="69">
        <v>47</v>
      </c>
      <c r="I360" s="69">
        <v>367000</v>
      </c>
      <c r="J360" s="5">
        <v>4600</v>
      </c>
      <c r="L360" s="24">
        <v>179.57640182663485</v>
      </c>
      <c r="M360" s="25">
        <v>5.4736575995553265</v>
      </c>
      <c r="N360" s="26">
        <v>0.52422986311718622</v>
      </c>
      <c r="O360" s="26">
        <v>2.1569066723114198E-2</v>
      </c>
      <c r="P360" s="27">
        <v>0.45441999999999999</v>
      </c>
    </row>
    <row r="361" spans="1:16">
      <c r="A361" s="104" t="s">
        <v>121</v>
      </c>
      <c r="B361" s="11">
        <v>163</v>
      </c>
      <c r="C361" s="11">
        <v>7.4</v>
      </c>
      <c r="D361" s="69">
        <v>0.53657999999999995</v>
      </c>
      <c r="E361" s="69">
        <v>1183</v>
      </c>
      <c r="F361" s="69">
        <v>44</v>
      </c>
      <c r="G361" s="69">
        <v>514</v>
      </c>
      <c r="H361" s="69">
        <v>29</v>
      </c>
      <c r="I361" s="69">
        <v>386000</v>
      </c>
      <c r="J361" s="5">
        <v>2200</v>
      </c>
      <c r="L361" s="24">
        <v>208.42638113648763</v>
      </c>
      <c r="M361" s="25">
        <v>5.6680402624360076</v>
      </c>
      <c r="N361" s="26">
        <v>0.43071400150944844</v>
      </c>
      <c r="O361" s="26">
        <v>1.4680643542334438E-2</v>
      </c>
      <c r="P361" s="27">
        <v>0.53657999999999995</v>
      </c>
    </row>
    <row r="362" spans="1:16">
      <c r="A362" s="104" t="s">
        <v>122</v>
      </c>
      <c r="B362" s="11">
        <v>163</v>
      </c>
      <c r="C362" s="11">
        <v>7.4</v>
      </c>
      <c r="D362" s="69">
        <v>0.43746000000000002</v>
      </c>
      <c r="E362" s="69">
        <v>953</v>
      </c>
      <c r="F362" s="69">
        <v>41</v>
      </c>
      <c r="G362" s="69">
        <v>417</v>
      </c>
      <c r="H362" s="69">
        <v>19</v>
      </c>
      <c r="I362" s="69">
        <v>379000</v>
      </c>
      <c r="J362" s="5">
        <v>17000</v>
      </c>
      <c r="L362" s="24">
        <v>250.82715304582831</v>
      </c>
      <c r="M362" s="25">
        <v>6.2918329395671497</v>
      </c>
      <c r="N362" s="26">
        <v>0.43376426439265625</v>
      </c>
      <c r="O362" s="26">
        <v>1.3710076574247807E-2</v>
      </c>
      <c r="P362" s="27">
        <v>0.43746000000000002</v>
      </c>
    </row>
    <row r="363" spans="1:16">
      <c r="A363" s="104" t="s">
        <v>123</v>
      </c>
      <c r="B363" s="11">
        <v>163</v>
      </c>
      <c r="C363" s="11">
        <v>7.4</v>
      </c>
      <c r="D363" s="69">
        <v>0.45134999999999997</v>
      </c>
      <c r="E363" s="69">
        <v>1487</v>
      </c>
      <c r="F363" s="69">
        <v>56</v>
      </c>
      <c r="G363" s="69">
        <v>871</v>
      </c>
      <c r="H363" s="69">
        <v>44</v>
      </c>
      <c r="I363" s="67">
        <v>364000</v>
      </c>
      <c r="J363" s="105">
        <v>3200</v>
      </c>
      <c r="L363" s="24">
        <v>156.11102549733428</v>
      </c>
      <c r="M363" s="25">
        <v>4.2490023667559669</v>
      </c>
      <c r="N363" s="26">
        <v>0.58065450788457829</v>
      </c>
      <c r="O363" s="26">
        <v>1.8453664383034803E-2</v>
      </c>
      <c r="P363" s="27">
        <v>0.45134999999999997</v>
      </c>
    </row>
    <row r="364" spans="1:16">
      <c r="A364" s="104" t="s">
        <v>124</v>
      </c>
      <c r="B364" s="11">
        <v>163</v>
      </c>
      <c r="C364" s="11">
        <v>7.4</v>
      </c>
      <c r="D364" s="69">
        <v>0.54742000000000002</v>
      </c>
      <c r="E364" s="69">
        <v>1123</v>
      </c>
      <c r="F364" s="69">
        <v>39</v>
      </c>
      <c r="G364" s="69">
        <v>621</v>
      </c>
      <c r="H364" s="69">
        <v>33</v>
      </c>
      <c r="I364" s="69">
        <v>381000</v>
      </c>
      <c r="J364" s="5">
        <v>2700</v>
      </c>
      <c r="L364" s="24">
        <v>215.5818923534616</v>
      </c>
      <c r="M364" s="25">
        <v>5.7139985507435149</v>
      </c>
      <c r="N364" s="26">
        <v>0.54817908224375667</v>
      </c>
      <c r="O364" s="26">
        <v>1.7552165703826842E-2</v>
      </c>
      <c r="P364" s="27">
        <v>0.54742000000000002</v>
      </c>
    </row>
    <row r="365" spans="1:16">
      <c r="A365" s="104" t="s">
        <v>125</v>
      </c>
      <c r="B365" s="11">
        <v>163</v>
      </c>
      <c r="C365" s="11">
        <v>7.4</v>
      </c>
      <c r="D365" s="69">
        <v>0.37080999999999997</v>
      </c>
      <c r="E365" s="69">
        <v>1178</v>
      </c>
      <c r="F365" s="69">
        <v>32</v>
      </c>
      <c r="G365" s="69">
        <v>451</v>
      </c>
      <c r="H365" s="69">
        <v>23</v>
      </c>
      <c r="I365" s="67">
        <v>501000</v>
      </c>
      <c r="J365" s="105">
        <v>7700</v>
      </c>
      <c r="L365" s="24">
        <v>264.90561491711719</v>
      </c>
      <c r="M365" s="25">
        <v>6.0388250224445823</v>
      </c>
      <c r="N365" s="26">
        <v>0.37952629162291257</v>
      </c>
      <c r="O365" s="26">
        <v>1.1060877033118657E-2</v>
      </c>
      <c r="P365" s="27">
        <v>0.37080999999999997</v>
      </c>
    </row>
    <row r="366" spans="1:16">
      <c r="A366" s="104" t="s">
        <v>126</v>
      </c>
      <c r="B366" s="11">
        <v>163</v>
      </c>
      <c r="C366" s="11">
        <v>7.4</v>
      </c>
      <c r="D366" s="69">
        <v>0.53120000000000001</v>
      </c>
      <c r="E366" s="69">
        <v>591</v>
      </c>
      <c r="F366" s="69">
        <v>27</v>
      </c>
      <c r="G366" s="69">
        <v>322</v>
      </c>
      <c r="H366" s="69">
        <v>17</v>
      </c>
      <c r="I366" s="67">
        <v>142000</v>
      </c>
      <c r="J366" s="105">
        <v>1100</v>
      </c>
      <c r="L366" s="24">
        <v>152.58451865381633</v>
      </c>
      <c r="M366" s="25">
        <v>4.5046156536480426</v>
      </c>
      <c r="N366" s="26">
        <v>0.54010600557976707</v>
      </c>
      <c r="O366" s="26">
        <v>1.9019611966664279E-2</v>
      </c>
      <c r="P366" s="27">
        <v>0.53120000000000001</v>
      </c>
    </row>
    <row r="367" spans="1:16">
      <c r="A367" s="104" t="s">
        <v>127</v>
      </c>
      <c r="B367" s="11">
        <v>163</v>
      </c>
      <c r="C367" s="11">
        <v>7.4</v>
      </c>
      <c r="D367" s="69">
        <v>0.24611</v>
      </c>
      <c r="E367" s="67">
        <v>1618</v>
      </c>
      <c r="F367" s="67">
        <v>38</v>
      </c>
      <c r="G367" s="67">
        <v>275</v>
      </c>
      <c r="H367" s="67">
        <v>16</v>
      </c>
      <c r="I367" s="69">
        <v>1060000</v>
      </c>
      <c r="J367" s="5">
        <v>13000</v>
      </c>
      <c r="L367" s="24">
        <v>416.52010531473735</v>
      </c>
      <c r="M367" s="25">
        <v>8.889026382392716</v>
      </c>
      <c r="N367" s="26">
        <v>0.16848637716383935</v>
      </c>
      <c r="O367" s="26">
        <v>5.3320065627633249E-3</v>
      </c>
      <c r="P367" s="27">
        <v>0.24611</v>
      </c>
    </row>
    <row r="368" spans="1:16">
      <c r="A368" s="104" t="s">
        <v>128</v>
      </c>
      <c r="B368" s="11">
        <v>163</v>
      </c>
      <c r="C368" s="11">
        <v>7.4</v>
      </c>
      <c r="D368" s="69">
        <v>0.35021000000000002</v>
      </c>
      <c r="E368" s="69">
        <v>555</v>
      </c>
      <c r="F368" s="69">
        <v>22</v>
      </c>
      <c r="G368" s="69">
        <v>130</v>
      </c>
      <c r="H368" s="69">
        <v>10</v>
      </c>
      <c r="I368" s="67">
        <v>289000</v>
      </c>
      <c r="J368" s="105">
        <v>2200</v>
      </c>
      <c r="L368" s="24">
        <v>328.82873516489491</v>
      </c>
      <c r="M368" s="25">
        <v>8.9934069048744227</v>
      </c>
      <c r="N368" s="26">
        <v>0.23219934199929215</v>
      </c>
      <c r="O368" s="26">
        <v>1.0134834326661252E-2</v>
      </c>
      <c r="P368" s="27">
        <v>0.35021000000000002</v>
      </c>
    </row>
    <row r="369" spans="1:17">
      <c r="A369" s="104"/>
      <c r="B369" s="2"/>
      <c r="C369" s="2"/>
      <c r="I369" s="67"/>
      <c r="J369" s="105"/>
      <c r="L369" s="24"/>
      <c r="M369" s="25"/>
      <c r="N369" s="26"/>
      <c r="O369" s="26"/>
      <c r="P369" s="27"/>
    </row>
    <row r="370" spans="1:17">
      <c r="A370" s="104"/>
      <c r="B370" s="2"/>
      <c r="C370" s="2"/>
      <c r="I370" s="67"/>
      <c r="J370" s="105"/>
      <c r="L370" s="24"/>
      <c r="M370" s="25"/>
      <c r="N370" s="26"/>
      <c r="O370" s="26"/>
      <c r="P370" s="27"/>
    </row>
    <row r="371" spans="1:17">
      <c r="A371" s="104"/>
      <c r="B371" s="2"/>
      <c r="C371" s="2"/>
      <c r="I371" s="69"/>
      <c r="L371" s="24"/>
      <c r="M371" s="25"/>
      <c r="N371" s="26"/>
      <c r="O371" s="26"/>
      <c r="P371" s="27"/>
    </row>
    <row r="372" spans="1:17" s="30" customFormat="1">
      <c r="A372" s="106" t="s">
        <v>69</v>
      </c>
      <c r="B372" s="42">
        <v>110</v>
      </c>
      <c r="C372" s="42">
        <v>5</v>
      </c>
      <c r="D372" s="42">
        <v>0.41481000000000001</v>
      </c>
      <c r="E372" s="42">
        <v>132000</v>
      </c>
      <c r="F372" s="42">
        <v>2300</v>
      </c>
      <c r="G372" s="42">
        <v>116000</v>
      </c>
      <c r="H372" s="42">
        <v>2100</v>
      </c>
      <c r="I372" s="68">
        <v>280000</v>
      </c>
      <c r="J372" s="107">
        <v>4400</v>
      </c>
      <c r="L372" s="44">
        <v>1.4419803643945499</v>
      </c>
      <c r="M372" s="45">
        <v>2.735456934266077E-2</v>
      </c>
      <c r="N372" s="46">
        <v>0.87113810094011379</v>
      </c>
      <c r="O372" s="46">
        <v>1.1040414866755653E-2</v>
      </c>
      <c r="P372" s="47">
        <v>0.41481000000000001</v>
      </c>
      <c r="Q372" s="30" t="s">
        <v>658</v>
      </c>
    </row>
    <row r="373" spans="1:17">
      <c r="A373" s="104"/>
      <c r="B373" s="2"/>
      <c r="C373" s="2"/>
      <c r="I373" s="69"/>
      <c r="L373" s="24"/>
      <c r="M373" s="25"/>
      <c r="N373" s="26"/>
      <c r="O373" s="26"/>
      <c r="P373" s="27"/>
    </row>
    <row r="374" spans="1:17">
      <c r="A374" s="104"/>
      <c r="B374" s="2"/>
      <c r="C374" s="2"/>
      <c r="I374" s="69"/>
      <c r="L374" s="24"/>
      <c r="M374" s="25"/>
      <c r="N374" s="26"/>
      <c r="O374" s="26"/>
      <c r="P374" s="27"/>
    </row>
    <row r="375" spans="1:17">
      <c r="A375" s="104"/>
      <c r="B375" s="2"/>
      <c r="C375" s="2"/>
      <c r="I375" s="67"/>
      <c r="J375" s="105"/>
      <c r="L375" s="24"/>
      <c r="M375" s="25"/>
      <c r="N375" s="26"/>
      <c r="O375" s="26"/>
      <c r="P375" s="27"/>
    </row>
    <row r="376" spans="1:17">
      <c r="A376" s="104"/>
      <c r="B376" s="2"/>
      <c r="C376" s="2"/>
      <c r="I376" s="67"/>
      <c r="J376" s="105"/>
      <c r="L376" s="24"/>
      <c r="M376" s="25"/>
      <c r="N376" s="26"/>
      <c r="O376" s="26"/>
      <c r="P376" s="27"/>
    </row>
    <row r="377" spans="1:17">
      <c r="A377" s="104"/>
      <c r="B377" s="2"/>
      <c r="C377" s="2"/>
      <c r="I377" s="67"/>
      <c r="J377" s="105"/>
      <c r="L377" s="24"/>
      <c r="M377" s="25"/>
      <c r="N377" s="26"/>
      <c r="O377" s="26"/>
      <c r="P377" s="27"/>
    </row>
    <row r="378" spans="1:17">
      <c r="A378" s="104"/>
      <c r="B378" s="2"/>
      <c r="C378" s="2"/>
      <c r="I378" s="69"/>
      <c r="L378" s="24"/>
      <c r="M378" s="25"/>
      <c r="N378" s="26"/>
      <c r="O378" s="26"/>
      <c r="P378" s="27"/>
    </row>
    <row r="379" spans="1:17">
      <c r="A379" s="104"/>
      <c r="B379" s="2"/>
      <c r="C379" s="2"/>
      <c r="I379" s="67"/>
      <c r="J379" s="105"/>
      <c r="L379" s="24"/>
      <c r="M379" s="25"/>
      <c r="N379" s="26"/>
      <c r="O379" s="26"/>
      <c r="P379" s="27"/>
    </row>
    <row r="380" spans="1:17">
      <c r="A380" s="104"/>
      <c r="B380" s="2"/>
      <c r="C380" s="2"/>
      <c r="I380" s="67"/>
      <c r="J380" s="105"/>
      <c r="L380" s="24"/>
      <c r="M380" s="25"/>
      <c r="N380" s="26"/>
      <c r="O380" s="26"/>
      <c r="P380" s="27"/>
    </row>
    <row r="381" spans="1:17">
      <c r="A381" s="104"/>
      <c r="B381" s="2"/>
      <c r="C381" s="2"/>
      <c r="I381" s="69"/>
      <c r="L381" s="24"/>
      <c r="M381" s="25"/>
      <c r="N381" s="26"/>
      <c r="O381" s="26"/>
      <c r="P381" s="27"/>
    </row>
    <row r="382" spans="1:17">
      <c r="A382" s="104"/>
      <c r="B382" s="2"/>
      <c r="C382" s="2"/>
      <c r="I382" s="69"/>
      <c r="L382" s="24"/>
      <c r="M382" s="25"/>
      <c r="N382" s="26"/>
      <c r="O382" s="26"/>
      <c r="P382" s="27"/>
    </row>
    <row r="383" spans="1:17">
      <c r="A383" s="104"/>
      <c r="B383" s="2"/>
      <c r="C383" s="2"/>
      <c r="E383" s="67"/>
      <c r="F383" s="67"/>
      <c r="G383" s="67"/>
      <c r="H383" s="67"/>
      <c r="I383" s="67"/>
      <c r="J383" s="105"/>
      <c r="L383" s="24"/>
      <c r="M383" s="25"/>
      <c r="N383" s="26"/>
      <c r="O383" s="26"/>
      <c r="P383" s="27"/>
    </row>
    <row r="384" spans="1:17">
      <c r="A384" s="104"/>
      <c r="B384" s="2"/>
      <c r="C384" s="2"/>
      <c r="E384" s="67"/>
      <c r="F384" s="67"/>
      <c r="G384" s="67"/>
      <c r="H384" s="67"/>
      <c r="I384" s="67"/>
      <c r="J384" s="105"/>
      <c r="L384" s="24"/>
      <c r="M384" s="25"/>
      <c r="N384" s="26"/>
      <c r="O384" s="26"/>
      <c r="P384" s="27"/>
    </row>
    <row r="385" spans="1:16">
      <c r="A385" s="104"/>
      <c r="B385" s="2"/>
      <c r="C385" s="2"/>
      <c r="E385" s="67"/>
      <c r="F385" s="67"/>
      <c r="G385" s="67"/>
      <c r="H385" s="67"/>
      <c r="I385" s="67"/>
      <c r="J385" s="105"/>
      <c r="L385" s="24"/>
      <c r="M385" s="25"/>
      <c r="N385" s="26"/>
      <c r="O385" s="26"/>
      <c r="P385" s="27"/>
    </row>
    <row r="386" spans="1:16">
      <c r="A386" s="104"/>
      <c r="B386" s="2"/>
      <c r="C386" s="2"/>
      <c r="E386" s="67"/>
      <c r="F386" s="67"/>
      <c r="G386" s="67"/>
      <c r="H386" s="67"/>
      <c r="I386" s="67"/>
      <c r="J386" s="105"/>
      <c r="L386" s="24"/>
      <c r="M386" s="25"/>
      <c r="N386" s="26"/>
      <c r="O386" s="26"/>
      <c r="P386" s="27"/>
    </row>
    <row r="387" spans="1:16">
      <c r="A387" s="104"/>
      <c r="B387" s="2"/>
      <c r="C387" s="2"/>
      <c r="E387" s="67"/>
      <c r="F387" s="67"/>
      <c r="G387" s="67"/>
      <c r="H387" s="67"/>
      <c r="I387" s="67"/>
      <c r="J387" s="105"/>
      <c r="L387" s="24"/>
      <c r="M387" s="25"/>
      <c r="N387" s="26"/>
      <c r="O387" s="26"/>
      <c r="P387" s="27"/>
    </row>
    <row r="388" spans="1:16">
      <c r="A388" s="104"/>
      <c r="B388" s="2"/>
      <c r="C388" s="2"/>
      <c r="E388" s="67"/>
      <c r="F388" s="67"/>
      <c r="G388" s="67"/>
      <c r="H388" s="67"/>
      <c r="I388" s="67"/>
      <c r="J388" s="105"/>
      <c r="L388" s="24"/>
      <c r="M388" s="25"/>
      <c r="N388" s="26"/>
      <c r="O388" s="26"/>
      <c r="P388" s="27"/>
    </row>
    <row r="389" spans="1:16">
      <c r="A389" s="104"/>
      <c r="B389" s="2"/>
      <c r="C389" s="2"/>
      <c r="E389" s="67"/>
      <c r="F389" s="67"/>
      <c r="G389" s="67"/>
      <c r="H389" s="67"/>
      <c r="I389" s="67"/>
      <c r="J389" s="105"/>
      <c r="L389" s="24"/>
      <c r="M389" s="25"/>
      <c r="N389" s="26"/>
      <c r="O389" s="26"/>
      <c r="P389" s="27"/>
    </row>
    <row r="390" spans="1:16">
      <c r="A390" s="104"/>
      <c r="B390" s="2"/>
      <c r="C390" s="2"/>
      <c r="E390" s="67"/>
      <c r="F390" s="67"/>
      <c r="G390" s="67"/>
      <c r="H390" s="67"/>
      <c r="I390" s="67"/>
      <c r="J390" s="105"/>
      <c r="L390" s="24"/>
      <c r="M390" s="25"/>
      <c r="N390" s="26"/>
      <c r="O390" s="26"/>
      <c r="P390" s="27"/>
    </row>
    <row r="391" spans="1:16">
      <c r="A391" s="104"/>
      <c r="B391" s="2"/>
      <c r="C391" s="2"/>
      <c r="E391" s="67"/>
      <c r="F391" s="67"/>
      <c r="G391" s="67"/>
      <c r="H391" s="67"/>
      <c r="I391" s="67"/>
      <c r="J391" s="105"/>
      <c r="L391" s="24"/>
      <c r="M391" s="25"/>
      <c r="N391" s="26"/>
      <c r="O391" s="26"/>
      <c r="P391" s="27"/>
    </row>
    <row r="392" spans="1:16">
      <c r="A392" s="104"/>
      <c r="B392" s="2"/>
      <c r="C392" s="2"/>
      <c r="E392" s="67"/>
      <c r="F392" s="67"/>
      <c r="G392" s="67"/>
      <c r="H392" s="67"/>
      <c r="I392" s="67"/>
      <c r="J392" s="105"/>
      <c r="L392" s="24"/>
      <c r="M392" s="25"/>
      <c r="N392" s="26"/>
      <c r="O392" s="26"/>
      <c r="P392" s="27"/>
    </row>
    <row r="393" spans="1:16">
      <c r="A393" s="104"/>
      <c r="B393" s="2"/>
      <c r="C393" s="2"/>
      <c r="E393" s="67"/>
      <c r="F393" s="67"/>
      <c r="G393" s="67"/>
      <c r="H393" s="67"/>
      <c r="I393" s="67"/>
      <c r="J393" s="105"/>
      <c r="L393" s="24"/>
      <c r="M393" s="25"/>
      <c r="N393" s="26"/>
      <c r="O393" s="26"/>
      <c r="P393" s="27"/>
    </row>
    <row r="394" spans="1:16">
      <c r="A394" s="104"/>
      <c r="B394" s="2"/>
      <c r="C394" s="2"/>
      <c r="E394" s="67"/>
      <c r="F394" s="67"/>
      <c r="G394" s="67"/>
      <c r="H394" s="67"/>
      <c r="I394" s="67"/>
      <c r="J394" s="105"/>
      <c r="L394" s="24"/>
      <c r="M394" s="25"/>
      <c r="N394" s="26"/>
      <c r="O394" s="26"/>
      <c r="P394" s="27"/>
    </row>
    <row r="395" spans="1:16">
      <c r="A395" s="104"/>
      <c r="B395" s="2"/>
      <c r="C395" s="2"/>
      <c r="E395" s="67"/>
      <c r="F395" s="67"/>
      <c r="G395" s="67"/>
      <c r="H395" s="67"/>
      <c r="I395" s="67"/>
      <c r="J395" s="105"/>
      <c r="L395" s="24"/>
      <c r="M395" s="25"/>
      <c r="N395" s="26"/>
      <c r="O395" s="26"/>
      <c r="P395" s="27"/>
    </row>
    <row r="396" spans="1:16">
      <c r="A396" s="104"/>
      <c r="B396" s="2"/>
      <c r="C396" s="2"/>
      <c r="E396" s="67"/>
      <c r="F396" s="67"/>
      <c r="G396" s="67"/>
      <c r="H396" s="67"/>
      <c r="I396" s="67"/>
      <c r="J396" s="105"/>
      <c r="L396" s="24"/>
      <c r="M396" s="25"/>
      <c r="N396" s="26"/>
      <c r="O396" s="26"/>
      <c r="P396" s="27"/>
    </row>
    <row r="397" spans="1:16">
      <c r="A397" s="104"/>
      <c r="B397" s="2"/>
      <c r="C397" s="2"/>
      <c r="E397" s="67"/>
      <c r="F397" s="67"/>
      <c r="G397" s="67"/>
      <c r="H397" s="67"/>
      <c r="I397" s="67"/>
      <c r="J397" s="105"/>
      <c r="L397" s="24"/>
      <c r="M397" s="25"/>
      <c r="N397" s="26"/>
      <c r="O397" s="26"/>
      <c r="P397" s="27"/>
    </row>
    <row r="398" spans="1:16">
      <c r="A398" s="104"/>
      <c r="B398" s="2"/>
      <c r="C398" s="2"/>
      <c r="E398" s="67"/>
      <c r="F398" s="67"/>
      <c r="G398" s="67"/>
      <c r="H398" s="67"/>
      <c r="I398" s="67"/>
      <c r="J398" s="105"/>
      <c r="L398" s="24"/>
      <c r="M398" s="25"/>
      <c r="N398" s="26"/>
      <c r="O398" s="26"/>
      <c r="P398" s="27"/>
    </row>
    <row r="399" spans="1:16">
      <c r="A399" s="104"/>
      <c r="B399" s="2"/>
      <c r="C399" s="2"/>
      <c r="E399" s="67"/>
      <c r="F399" s="67"/>
      <c r="G399" s="67"/>
      <c r="H399" s="67"/>
      <c r="I399" s="67"/>
      <c r="J399" s="105"/>
      <c r="L399" s="24"/>
      <c r="M399" s="25"/>
      <c r="N399" s="26"/>
      <c r="O399" s="26"/>
      <c r="P399" s="27"/>
    </row>
    <row r="400" spans="1:16">
      <c r="A400" s="104"/>
      <c r="B400" s="2"/>
      <c r="C400" s="2"/>
      <c r="E400" s="67"/>
      <c r="F400" s="67"/>
      <c r="I400" s="67"/>
      <c r="J400" s="105"/>
      <c r="L400" s="24"/>
      <c r="M400" s="25"/>
      <c r="N400" s="26"/>
      <c r="O400" s="26"/>
      <c r="P400" s="27"/>
    </row>
    <row r="401" spans="1:16">
      <c r="A401" s="104"/>
      <c r="B401" s="2"/>
      <c r="C401" s="2"/>
      <c r="E401" s="67"/>
      <c r="F401" s="67"/>
      <c r="G401" s="67"/>
      <c r="H401" s="67"/>
      <c r="I401" s="67"/>
      <c r="J401" s="105"/>
      <c r="L401" s="24"/>
      <c r="M401" s="25"/>
      <c r="N401" s="26"/>
      <c r="O401" s="26"/>
      <c r="P401" s="27"/>
    </row>
    <row r="402" spans="1:16">
      <c r="A402" s="104"/>
      <c r="B402" s="2"/>
      <c r="C402" s="2"/>
      <c r="E402" s="67"/>
      <c r="F402" s="67"/>
      <c r="I402" s="67"/>
      <c r="J402" s="105"/>
      <c r="L402" s="24"/>
      <c r="M402" s="25"/>
      <c r="N402" s="26"/>
      <c r="O402" s="26"/>
      <c r="P402" s="27"/>
    </row>
    <row r="403" spans="1:16">
      <c r="A403" s="104"/>
      <c r="B403" s="2"/>
      <c r="C403" s="2"/>
      <c r="E403" s="67"/>
      <c r="F403" s="67"/>
      <c r="I403" s="67"/>
      <c r="J403" s="105"/>
      <c r="L403" s="24"/>
      <c r="M403" s="25"/>
      <c r="N403" s="26"/>
      <c r="O403" s="26"/>
      <c r="P403" s="27"/>
    </row>
    <row r="404" spans="1:16">
      <c r="A404" s="104"/>
      <c r="B404" s="2"/>
      <c r="C404" s="2"/>
      <c r="E404" s="67"/>
      <c r="F404" s="67"/>
      <c r="G404" s="67"/>
      <c r="H404" s="67"/>
      <c r="I404" s="67"/>
      <c r="J404" s="105"/>
      <c r="L404" s="24"/>
      <c r="M404" s="25"/>
      <c r="N404" s="26"/>
      <c r="O404" s="26"/>
      <c r="P404" s="27"/>
    </row>
    <row r="405" spans="1:16">
      <c r="A405" s="104"/>
      <c r="B405" s="2"/>
      <c r="C405" s="2"/>
      <c r="E405" s="67"/>
      <c r="F405" s="67"/>
      <c r="I405" s="67"/>
      <c r="J405" s="105"/>
      <c r="L405" s="24"/>
      <c r="M405" s="25"/>
      <c r="N405" s="26"/>
      <c r="O405" s="26"/>
      <c r="P405" s="27"/>
    </row>
    <row r="406" spans="1:16">
      <c r="A406" s="104"/>
      <c r="B406" s="2"/>
      <c r="C406" s="2"/>
      <c r="E406" s="67"/>
      <c r="F406" s="67"/>
      <c r="I406" s="67"/>
      <c r="J406" s="105"/>
      <c r="L406" s="24"/>
      <c r="M406" s="25"/>
      <c r="N406" s="26"/>
      <c r="O406" s="26"/>
      <c r="P406" s="27"/>
    </row>
    <row r="407" spans="1:16">
      <c r="A407" s="104"/>
      <c r="B407" s="2"/>
      <c r="C407" s="2"/>
      <c r="E407" s="67"/>
      <c r="F407" s="67"/>
      <c r="I407" s="67"/>
      <c r="J407" s="105"/>
      <c r="L407" s="24"/>
      <c r="M407" s="25"/>
      <c r="N407" s="26"/>
      <c r="O407" s="26"/>
      <c r="P407" s="27"/>
    </row>
    <row r="408" spans="1:16">
      <c r="A408" s="104"/>
      <c r="B408" s="2"/>
      <c r="C408" s="2"/>
      <c r="I408" s="69"/>
      <c r="L408" s="24"/>
      <c r="M408" s="25"/>
      <c r="N408" s="26"/>
      <c r="O408" s="26"/>
      <c r="P408" s="27"/>
    </row>
    <row r="409" spans="1:16">
      <c r="A409" s="104"/>
      <c r="B409" s="2"/>
      <c r="C409" s="2"/>
      <c r="I409" s="67"/>
      <c r="J409" s="105"/>
      <c r="L409" s="24"/>
      <c r="M409" s="25"/>
      <c r="N409" s="26"/>
      <c r="O409" s="26"/>
      <c r="P409" s="27"/>
    </row>
    <row r="410" spans="1:16">
      <c r="A410" s="104"/>
      <c r="B410" s="2"/>
      <c r="C410" s="2"/>
      <c r="I410" s="67"/>
      <c r="J410" s="105"/>
      <c r="L410" s="24"/>
      <c r="M410" s="25"/>
      <c r="N410" s="26"/>
      <c r="O410" s="26"/>
      <c r="P410" s="27"/>
    </row>
    <row r="411" spans="1:16">
      <c r="A411" s="104"/>
      <c r="B411" s="2"/>
      <c r="C411" s="2"/>
      <c r="I411" s="67"/>
      <c r="J411" s="105"/>
      <c r="L411" s="24"/>
      <c r="M411" s="25"/>
      <c r="N411" s="26"/>
      <c r="O411" s="26"/>
      <c r="P411" s="27"/>
    </row>
    <row r="412" spans="1:16">
      <c r="A412" s="104"/>
      <c r="B412" s="2"/>
      <c r="C412" s="2"/>
      <c r="I412" s="67"/>
      <c r="J412" s="105"/>
      <c r="L412" s="24"/>
      <c r="M412" s="25"/>
      <c r="N412" s="26"/>
      <c r="O412" s="26"/>
      <c r="P412" s="27"/>
    </row>
    <row r="413" spans="1:16">
      <c r="A413" s="104"/>
      <c r="B413" s="2"/>
      <c r="C413" s="2"/>
      <c r="I413" s="67"/>
      <c r="J413" s="105"/>
      <c r="L413" s="24"/>
      <c r="M413" s="25"/>
      <c r="N413" s="26"/>
      <c r="O413" s="26"/>
      <c r="P413" s="27"/>
    </row>
    <row r="414" spans="1:16">
      <c r="A414" s="104"/>
      <c r="B414" s="2"/>
      <c r="C414" s="2"/>
      <c r="I414" s="67"/>
      <c r="J414" s="105"/>
      <c r="L414" s="24"/>
      <c r="M414" s="25"/>
      <c r="N414" s="26"/>
      <c r="O414" s="26"/>
      <c r="P414" s="27"/>
    </row>
    <row r="415" spans="1:16">
      <c r="A415" s="104"/>
      <c r="B415" s="2"/>
      <c r="C415" s="2"/>
      <c r="I415" s="67"/>
      <c r="J415" s="105"/>
      <c r="L415" s="24"/>
      <c r="M415" s="25"/>
      <c r="N415" s="26"/>
      <c r="O415" s="26"/>
      <c r="P415" s="27"/>
    </row>
    <row r="416" spans="1:16">
      <c r="A416" s="104"/>
      <c r="B416" s="2"/>
      <c r="C416" s="2"/>
      <c r="I416" s="67"/>
      <c r="J416" s="105"/>
      <c r="L416" s="24"/>
      <c r="M416" s="25"/>
      <c r="N416" s="26"/>
      <c r="O416" s="26"/>
      <c r="P416" s="27"/>
    </row>
    <row r="417" spans="1:16">
      <c r="A417" s="104"/>
      <c r="B417" s="2"/>
      <c r="C417" s="2"/>
      <c r="I417" s="67"/>
      <c r="J417" s="105"/>
      <c r="L417" s="24"/>
      <c r="M417" s="25"/>
      <c r="N417" s="26"/>
      <c r="O417" s="26"/>
      <c r="P417" s="27"/>
    </row>
    <row r="418" spans="1:16">
      <c r="A418" s="104"/>
      <c r="B418" s="2"/>
      <c r="C418" s="2"/>
      <c r="E418" s="67"/>
      <c r="F418" s="67"/>
      <c r="G418" s="67"/>
      <c r="H418" s="67"/>
      <c r="I418" s="67"/>
      <c r="J418" s="105"/>
      <c r="L418" s="24"/>
      <c r="M418" s="25"/>
      <c r="N418" s="26"/>
      <c r="O418" s="26"/>
      <c r="P418" s="27"/>
    </row>
    <row r="419" spans="1:16">
      <c r="A419" s="104"/>
      <c r="B419" s="2"/>
      <c r="C419" s="2"/>
      <c r="I419" s="67"/>
      <c r="J419" s="105"/>
      <c r="L419" s="24"/>
      <c r="M419" s="25"/>
      <c r="N419" s="26"/>
      <c r="O419" s="26"/>
      <c r="P419" s="27"/>
    </row>
    <row r="420" spans="1:16">
      <c r="A420" s="104"/>
      <c r="B420" s="2"/>
      <c r="C420" s="2"/>
      <c r="I420" s="67"/>
      <c r="J420" s="105"/>
      <c r="L420" s="24"/>
      <c r="M420" s="25"/>
      <c r="N420" s="26"/>
      <c r="O420" s="26"/>
      <c r="P420" s="27"/>
    </row>
    <row r="421" spans="1:16">
      <c r="A421" s="104"/>
      <c r="B421" s="2"/>
      <c r="C421" s="2"/>
      <c r="I421" s="67"/>
      <c r="J421" s="105"/>
      <c r="L421" s="24"/>
      <c r="M421" s="25"/>
      <c r="N421" s="26"/>
      <c r="O421" s="26"/>
      <c r="P421" s="27"/>
    </row>
    <row r="422" spans="1:16">
      <c r="A422" s="104"/>
      <c r="B422" s="2"/>
      <c r="C422" s="2"/>
      <c r="I422" s="67"/>
      <c r="J422" s="105"/>
      <c r="L422" s="24"/>
      <c r="M422" s="25"/>
      <c r="N422" s="26"/>
      <c r="O422" s="26"/>
      <c r="P422" s="27"/>
    </row>
    <row r="423" spans="1:16">
      <c r="A423" s="104"/>
      <c r="B423" s="2"/>
      <c r="C423" s="2"/>
      <c r="I423" s="67"/>
      <c r="J423" s="105"/>
      <c r="L423" s="24"/>
      <c r="M423" s="25"/>
      <c r="N423" s="26"/>
      <c r="O423" s="26"/>
      <c r="P423" s="27"/>
    </row>
    <row r="424" spans="1:16">
      <c r="A424" s="104"/>
      <c r="B424" s="2"/>
      <c r="C424" s="2"/>
      <c r="I424" s="67"/>
      <c r="J424" s="105"/>
      <c r="L424" s="24"/>
      <c r="M424" s="25"/>
      <c r="N424" s="26"/>
      <c r="O424" s="26"/>
      <c r="P424" s="27"/>
    </row>
    <row r="425" spans="1:16">
      <c r="A425" s="104"/>
      <c r="B425" s="2"/>
      <c r="C425" s="2"/>
      <c r="I425" s="69"/>
      <c r="L425" s="24"/>
      <c r="M425" s="25"/>
      <c r="N425" s="26"/>
      <c r="O425" s="26"/>
      <c r="P425" s="27"/>
    </row>
    <row r="426" spans="1:16">
      <c r="A426" s="104"/>
      <c r="B426" s="2"/>
      <c r="C426" s="2"/>
      <c r="I426" s="67"/>
      <c r="J426" s="105"/>
      <c r="L426" s="24"/>
      <c r="M426" s="25"/>
      <c r="N426" s="26"/>
      <c r="O426" s="26"/>
      <c r="P426" s="27"/>
    </row>
    <row r="427" spans="1:16">
      <c r="A427" s="104"/>
      <c r="B427" s="2"/>
      <c r="C427" s="2"/>
      <c r="I427" s="67"/>
      <c r="J427" s="105"/>
      <c r="L427" s="24"/>
      <c r="M427" s="25"/>
      <c r="N427" s="26"/>
      <c r="O427" s="26"/>
      <c r="P427" s="27"/>
    </row>
    <row r="428" spans="1:16">
      <c r="A428" s="104"/>
      <c r="I428" s="67"/>
      <c r="J428" s="105"/>
      <c r="L428" s="24"/>
      <c r="M428" s="25"/>
      <c r="N428" s="26"/>
      <c r="O428" s="26"/>
      <c r="P428" s="27"/>
    </row>
    <row r="429" spans="1:16">
      <c r="A429" s="104"/>
      <c r="I429" s="67"/>
      <c r="J429" s="105"/>
      <c r="L429" s="24"/>
      <c r="M429" s="25"/>
      <c r="N429" s="26"/>
      <c r="O429" s="26"/>
      <c r="P429" s="27"/>
    </row>
    <row r="430" spans="1:16">
      <c r="A430" s="104"/>
      <c r="I430" s="67"/>
      <c r="J430" s="105"/>
      <c r="L430" s="24"/>
      <c r="M430" s="25"/>
      <c r="N430" s="26"/>
      <c r="O430" s="26"/>
      <c r="P430" s="27"/>
    </row>
    <row r="431" spans="1:16">
      <c r="A431" s="104"/>
      <c r="I431" s="67"/>
      <c r="J431" s="105"/>
      <c r="L431" s="24"/>
      <c r="M431" s="25"/>
      <c r="N431" s="26"/>
      <c r="O431" s="26"/>
      <c r="P431" s="27"/>
    </row>
    <row r="432" spans="1:16">
      <c r="A432" s="104"/>
      <c r="I432" s="67"/>
      <c r="J432" s="105"/>
      <c r="L432" s="24"/>
      <c r="M432" s="25"/>
      <c r="N432" s="26"/>
      <c r="O432" s="26"/>
      <c r="P432" s="27"/>
    </row>
    <row r="433" spans="1:21">
      <c r="A433" s="104"/>
      <c r="I433" s="67"/>
      <c r="J433" s="105"/>
      <c r="L433" s="24"/>
      <c r="M433" s="25"/>
      <c r="N433" s="26"/>
      <c r="O433" s="26"/>
      <c r="P433" s="27"/>
    </row>
    <row r="434" spans="1:21">
      <c r="A434" s="104"/>
      <c r="I434" s="69"/>
      <c r="L434" s="24"/>
      <c r="M434" s="25"/>
      <c r="N434" s="26"/>
      <c r="O434" s="26"/>
      <c r="P434" s="27"/>
    </row>
    <row r="435" spans="1:21">
      <c r="A435" s="104"/>
      <c r="I435" s="67"/>
      <c r="J435" s="105"/>
      <c r="L435" s="24"/>
      <c r="M435" s="25"/>
      <c r="N435" s="26"/>
      <c r="O435" s="26"/>
      <c r="P435" s="27"/>
    </row>
    <row r="436" spans="1:21">
      <c r="A436" s="104"/>
      <c r="I436" s="67"/>
      <c r="J436" s="105"/>
      <c r="L436" s="24"/>
      <c r="M436" s="25"/>
      <c r="N436" s="26"/>
      <c r="O436" s="26"/>
      <c r="P436" s="27"/>
    </row>
    <row r="437" spans="1:21">
      <c r="A437" s="104"/>
      <c r="I437" s="67"/>
      <c r="J437" s="105"/>
      <c r="L437" s="24"/>
      <c r="M437" s="25"/>
      <c r="N437" s="26"/>
      <c r="O437" s="26"/>
      <c r="P437" s="27"/>
    </row>
    <row r="438" spans="1:21">
      <c r="A438" s="104"/>
      <c r="I438" s="69"/>
      <c r="L438" s="24"/>
      <c r="M438" s="25"/>
      <c r="N438" s="26"/>
      <c r="O438" s="26"/>
      <c r="P438" s="27"/>
    </row>
    <row r="439" spans="1:21">
      <c r="A439" s="104"/>
      <c r="I439" s="67"/>
      <c r="J439" s="105"/>
      <c r="L439" s="24"/>
      <c r="M439" s="25"/>
      <c r="N439" s="26"/>
      <c r="O439" s="26"/>
      <c r="P439" s="27"/>
    </row>
    <row r="440" spans="1:21">
      <c r="A440" s="104"/>
      <c r="I440" s="67"/>
      <c r="J440" s="105"/>
      <c r="L440" s="24"/>
      <c r="M440" s="25"/>
      <c r="N440" s="26"/>
      <c r="O440" s="26"/>
      <c r="P440" s="27"/>
    </row>
    <row r="441" spans="1:21">
      <c r="A441" s="104"/>
      <c r="I441" s="67"/>
      <c r="J441" s="105"/>
      <c r="L441" s="24"/>
      <c r="M441" s="25"/>
      <c r="N441" s="26"/>
      <c r="O441" s="26"/>
      <c r="P441" s="27"/>
    </row>
    <row r="442" spans="1:21" s="2" customFormat="1">
      <c r="A442" s="104"/>
      <c r="B442" s="69"/>
      <c r="C442" s="69"/>
      <c r="D442" s="69"/>
      <c r="E442" s="69"/>
      <c r="F442" s="69"/>
      <c r="G442" s="69"/>
      <c r="H442" s="69"/>
      <c r="I442" s="67"/>
      <c r="J442" s="105"/>
      <c r="K442" s="1"/>
      <c r="L442" s="24"/>
      <c r="M442" s="25"/>
      <c r="N442" s="26"/>
      <c r="O442" s="26"/>
      <c r="P442" s="27"/>
      <c r="Q442" s="14"/>
      <c r="R442" s="14"/>
      <c r="S442" s="14"/>
      <c r="T442" s="14"/>
      <c r="U442" s="14"/>
    </row>
    <row r="443" spans="1:21" s="2" customFormat="1">
      <c r="A443" s="104"/>
      <c r="B443" s="69"/>
      <c r="C443" s="69"/>
      <c r="D443" s="69"/>
      <c r="E443" s="69"/>
      <c r="F443" s="69"/>
      <c r="G443" s="69"/>
      <c r="H443" s="69"/>
      <c r="I443" s="67"/>
      <c r="J443" s="105"/>
      <c r="K443" s="1"/>
      <c r="L443" s="24"/>
      <c r="M443" s="25"/>
      <c r="N443" s="26"/>
      <c r="O443" s="26"/>
      <c r="P443" s="27"/>
      <c r="Q443" s="14"/>
      <c r="R443" s="14"/>
      <c r="S443" s="14"/>
      <c r="T443" s="14"/>
      <c r="U443" s="14"/>
    </row>
    <row r="444" spans="1:21" s="2" customFormat="1">
      <c r="A444" s="104"/>
      <c r="B444" s="69"/>
      <c r="C444" s="69"/>
      <c r="D444" s="69"/>
      <c r="E444" s="69"/>
      <c r="F444" s="69"/>
      <c r="G444" s="69"/>
      <c r="H444" s="69"/>
      <c r="I444" s="67"/>
      <c r="J444" s="105"/>
      <c r="K444" s="1"/>
      <c r="L444" s="24"/>
      <c r="M444" s="25"/>
      <c r="N444" s="26"/>
      <c r="O444" s="26"/>
      <c r="P444" s="27"/>
      <c r="Q444" s="14"/>
      <c r="R444" s="14"/>
      <c r="S444" s="14"/>
      <c r="T444" s="14"/>
      <c r="U444" s="14"/>
    </row>
    <row r="445" spans="1:21" s="2" customFormat="1">
      <c r="A445" s="104"/>
      <c r="B445" s="69"/>
      <c r="C445" s="69"/>
      <c r="D445" s="69"/>
      <c r="E445" s="69"/>
      <c r="F445" s="69"/>
      <c r="G445" s="69"/>
      <c r="H445" s="69"/>
      <c r="I445" s="67"/>
      <c r="J445" s="105"/>
      <c r="K445" s="1"/>
      <c r="L445" s="24"/>
      <c r="M445" s="25"/>
      <c r="N445" s="26"/>
      <c r="O445" s="26"/>
      <c r="P445" s="27"/>
      <c r="Q445" s="14"/>
      <c r="R445" s="14"/>
      <c r="S445" s="14"/>
      <c r="T445" s="14"/>
      <c r="U445" s="14"/>
    </row>
    <row r="446" spans="1:21" s="2" customFormat="1">
      <c r="A446" s="104"/>
      <c r="B446" s="69"/>
      <c r="C446" s="69"/>
      <c r="D446" s="69"/>
      <c r="E446" s="69"/>
      <c r="F446" s="69"/>
      <c r="G446" s="69"/>
      <c r="H446" s="69"/>
      <c r="I446" s="67"/>
      <c r="J446" s="105"/>
      <c r="K446" s="1"/>
      <c r="L446" s="24"/>
      <c r="M446" s="25"/>
      <c r="N446" s="26"/>
      <c r="O446" s="26"/>
      <c r="P446" s="27"/>
      <c r="Q446" s="14"/>
      <c r="R446" s="14"/>
      <c r="S446" s="14"/>
      <c r="T446" s="14"/>
      <c r="U446" s="14"/>
    </row>
    <row r="447" spans="1:21" s="2" customFormat="1">
      <c r="A447" s="104"/>
      <c r="B447" s="69"/>
      <c r="C447" s="69"/>
      <c r="D447" s="69"/>
      <c r="E447" s="69"/>
      <c r="F447" s="69"/>
      <c r="G447" s="69"/>
      <c r="H447" s="69"/>
      <c r="I447" s="67"/>
      <c r="J447" s="105"/>
      <c r="K447" s="1"/>
      <c r="L447" s="24"/>
      <c r="M447" s="25"/>
      <c r="N447" s="26"/>
      <c r="O447" s="26"/>
      <c r="P447" s="27"/>
      <c r="Q447" s="14"/>
      <c r="R447" s="14"/>
      <c r="S447" s="14"/>
      <c r="T447" s="14"/>
      <c r="U447" s="14"/>
    </row>
    <row r="448" spans="1:21" s="2" customFormat="1">
      <c r="A448" s="104"/>
      <c r="B448" s="69"/>
      <c r="C448" s="69"/>
      <c r="D448" s="69"/>
      <c r="E448" s="69"/>
      <c r="F448" s="69"/>
      <c r="G448" s="69"/>
      <c r="H448" s="69"/>
      <c r="I448" s="69"/>
      <c r="J448" s="5"/>
      <c r="K448" s="1"/>
      <c r="L448" s="24"/>
      <c r="M448" s="25"/>
      <c r="N448" s="26"/>
      <c r="O448" s="26"/>
      <c r="P448" s="27"/>
      <c r="Q448" s="14"/>
      <c r="R448" s="14"/>
      <c r="S448" s="14"/>
      <c r="T448" s="14"/>
      <c r="U448" s="14"/>
    </row>
    <row r="449" spans="1:21" s="2" customFormat="1">
      <c r="A449" s="104"/>
      <c r="B449" s="69"/>
      <c r="C449" s="69"/>
      <c r="D449" s="69"/>
      <c r="E449" s="69"/>
      <c r="F449" s="69"/>
      <c r="G449" s="69"/>
      <c r="H449" s="69"/>
      <c r="I449" s="67"/>
      <c r="J449" s="105"/>
      <c r="K449" s="1"/>
      <c r="L449" s="24"/>
      <c r="M449" s="25"/>
      <c r="N449" s="26"/>
      <c r="O449" s="26"/>
      <c r="P449" s="27"/>
      <c r="Q449" s="14"/>
      <c r="R449" s="14"/>
      <c r="S449" s="14"/>
      <c r="T449" s="14"/>
      <c r="U449" s="14"/>
    </row>
    <row r="450" spans="1:21" s="2" customFormat="1">
      <c r="A450" s="104"/>
      <c r="B450" s="69"/>
      <c r="C450" s="69"/>
      <c r="D450" s="69"/>
      <c r="E450" s="69"/>
      <c r="F450" s="69"/>
      <c r="G450" s="69"/>
      <c r="H450" s="69"/>
      <c r="I450" s="67"/>
      <c r="J450" s="105"/>
      <c r="K450" s="1"/>
      <c r="L450" s="24"/>
      <c r="M450" s="25"/>
      <c r="N450" s="26"/>
      <c r="O450" s="26"/>
      <c r="P450" s="27"/>
      <c r="Q450" s="14"/>
      <c r="R450" s="14"/>
      <c r="S450" s="14"/>
      <c r="T450" s="14"/>
      <c r="U450" s="14"/>
    </row>
    <row r="451" spans="1:21" s="2" customFormat="1">
      <c r="A451" s="104"/>
      <c r="B451" s="69"/>
      <c r="C451" s="69"/>
      <c r="D451" s="69"/>
      <c r="E451" s="69"/>
      <c r="F451" s="69"/>
      <c r="G451" s="69"/>
      <c r="H451" s="69"/>
      <c r="I451" s="67"/>
      <c r="J451" s="105"/>
      <c r="K451" s="1"/>
      <c r="L451" s="24"/>
      <c r="M451" s="25"/>
      <c r="N451" s="26"/>
      <c r="O451" s="26"/>
      <c r="P451" s="27"/>
      <c r="Q451" s="14"/>
      <c r="R451" s="14"/>
      <c r="S451" s="14"/>
      <c r="T451" s="14"/>
      <c r="U451" s="14"/>
    </row>
    <row r="452" spans="1:21" s="2" customFormat="1">
      <c r="A452" s="104"/>
      <c r="B452" s="69"/>
      <c r="C452" s="69"/>
      <c r="D452" s="69"/>
      <c r="E452" s="69"/>
      <c r="F452" s="69"/>
      <c r="G452" s="69"/>
      <c r="H452" s="69"/>
      <c r="I452" s="67"/>
      <c r="J452" s="105"/>
      <c r="K452" s="1"/>
      <c r="L452" s="24"/>
      <c r="M452" s="25"/>
      <c r="N452" s="26"/>
      <c r="O452" s="26"/>
      <c r="P452" s="27"/>
      <c r="Q452" s="14"/>
      <c r="R452" s="14"/>
      <c r="S452" s="14"/>
      <c r="T452" s="14"/>
      <c r="U452" s="14"/>
    </row>
    <row r="453" spans="1:21" s="2" customFormat="1">
      <c r="A453" s="104"/>
      <c r="B453" s="69"/>
      <c r="C453" s="69"/>
      <c r="D453" s="69"/>
      <c r="E453" s="69"/>
      <c r="F453" s="69"/>
      <c r="G453" s="69"/>
      <c r="H453" s="69"/>
      <c r="I453" s="69"/>
      <c r="J453" s="5"/>
      <c r="K453" s="1"/>
      <c r="L453" s="24"/>
      <c r="M453" s="25"/>
      <c r="N453" s="26"/>
      <c r="O453" s="26"/>
      <c r="P453" s="27"/>
      <c r="Q453" s="14"/>
      <c r="R453" s="14"/>
      <c r="S453" s="14"/>
      <c r="T453" s="14"/>
      <c r="U453" s="14"/>
    </row>
    <row r="454" spans="1:21" s="2" customFormat="1">
      <c r="A454" s="104"/>
      <c r="B454" s="69"/>
      <c r="C454" s="69"/>
      <c r="D454" s="69"/>
      <c r="E454" s="69"/>
      <c r="F454" s="69"/>
      <c r="G454" s="69"/>
      <c r="H454" s="69"/>
      <c r="I454" s="69"/>
      <c r="J454" s="5"/>
      <c r="K454" s="1"/>
      <c r="L454" s="24"/>
      <c r="M454" s="25"/>
      <c r="N454" s="26"/>
      <c r="O454" s="26"/>
      <c r="P454" s="27"/>
      <c r="Q454" s="14"/>
      <c r="R454" s="14"/>
      <c r="S454" s="14"/>
      <c r="T454" s="14"/>
      <c r="U454" s="14"/>
    </row>
    <row r="455" spans="1:21" s="2" customFormat="1">
      <c r="A455" s="104"/>
      <c r="B455" s="69"/>
      <c r="C455" s="69"/>
      <c r="D455" s="69"/>
      <c r="E455" s="69"/>
      <c r="F455" s="69"/>
      <c r="G455" s="69"/>
      <c r="H455" s="69"/>
      <c r="I455" s="69"/>
      <c r="J455" s="5"/>
      <c r="K455" s="1"/>
      <c r="L455" s="24"/>
      <c r="M455" s="25"/>
      <c r="N455" s="26"/>
      <c r="O455" s="26"/>
      <c r="P455" s="27"/>
      <c r="Q455" s="14"/>
      <c r="R455" s="14"/>
      <c r="S455" s="14"/>
      <c r="T455" s="14"/>
      <c r="U455" s="14"/>
    </row>
    <row r="456" spans="1:21" s="2" customFormat="1">
      <c r="A456" s="104"/>
      <c r="B456" s="69"/>
      <c r="C456" s="69"/>
      <c r="D456" s="69"/>
      <c r="E456" s="69"/>
      <c r="F456" s="69"/>
      <c r="G456" s="69"/>
      <c r="H456" s="69"/>
      <c r="I456" s="67"/>
      <c r="J456" s="105"/>
      <c r="K456" s="1"/>
      <c r="L456" s="24"/>
      <c r="M456" s="25"/>
      <c r="N456" s="26"/>
      <c r="O456" s="26"/>
      <c r="P456" s="27"/>
      <c r="Q456" s="14"/>
      <c r="R456" s="14"/>
      <c r="S456" s="14"/>
      <c r="T456" s="14"/>
      <c r="U456" s="14"/>
    </row>
    <row r="457" spans="1:21" s="2" customFormat="1">
      <c r="A457" s="104"/>
      <c r="B457" s="69"/>
      <c r="C457" s="69"/>
      <c r="D457" s="69"/>
      <c r="E457" s="69"/>
      <c r="F457" s="69"/>
      <c r="G457" s="69"/>
      <c r="H457" s="69"/>
      <c r="I457" s="67"/>
      <c r="J457" s="105"/>
      <c r="K457" s="1"/>
      <c r="L457" s="24"/>
      <c r="M457" s="25"/>
      <c r="N457" s="26"/>
      <c r="O457" s="26"/>
      <c r="P457" s="27"/>
      <c r="Q457" s="14"/>
      <c r="R457" s="14"/>
      <c r="S457" s="14"/>
      <c r="T457" s="14"/>
      <c r="U457" s="14"/>
    </row>
    <row r="458" spans="1:21" s="2" customFormat="1">
      <c r="A458" s="104"/>
      <c r="B458" s="69"/>
      <c r="C458" s="69"/>
      <c r="D458" s="69"/>
      <c r="E458" s="69"/>
      <c r="F458" s="69"/>
      <c r="G458" s="69"/>
      <c r="H458" s="69"/>
      <c r="I458" s="67"/>
      <c r="J458" s="105"/>
      <c r="K458" s="1"/>
      <c r="L458" s="24"/>
      <c r="M458" s="25"/>
      <c r="N458" s="26"/>
      <c r="O458" s="26"/>
      <c r="P458" s="27"/>
      <c r="Q458" s="14"/>
      <c r="R458" s="14"/>
      <c r="S458" s="14"/>
      <c r="T458" s="14"/>
      <c r="U458" s="14"/>
    </row>
    <row r="459" spans="1:21" s="2" customFormat="1">
      <c r="A459" s="104"/>
      <c r="B459" s="69"/>
      <c r="C459" s="69"/>
      <c r="D459" s="69"/>
      <c r="E459" s="69"/>
      <c r="F459" s="69"/>
      <c r="G459" s="69"/>
      <c r="H459" s="69"/>
      <c r="I459" s="67"/>
      <c r="J459" s="105"/>
      <c r="K459" s="1"/>
      <c r="L459" s="24"/>
      <c r="M459" s="25"/>
      <c r="N459" s="26"/>
      <c r="O459" s="26"/>
      <c r="P459" s="27"/>
      <c r="Q459" s="14"/>
      <c r="R459" s="14"/>
      <c r="S459" s="14"/>
      <c r="T459" s="14"/>
      <c r="U459" s="14"/>
    </row>
    <row r="460" spans="1:21" s="2" customFormat="1">
      <c r="A460" s="104"/>
      <c r="B460" s="69"/>
      <c r="C460" s="69"/>
      <c r="D460" s="69"/>
      <c r="E460" s="69"/>
      <c r="F460" s="69"/>
      <c r="G460" s="69"/>
      <c r="H460" s="69"/>
      <c r="I460" s="67"/>
      <c r="J460" s="105"/>
      <c r="K460" s="1"/>
      <c r="L460" s="24"/>
      <c r="M460" s="25"/>
      <c r="N460" s="26"/>
      <c r="O460" s="26"/>
      <c r="P460" s="27"/>
      <c r="Q460" s="14"/>
      <c r="R460" s="14"/>
      <c r="S460" s="14"/>
      <c r="T460" s="14"/>
      <c r="U460" s="14"/>
    </row>
    <row r="461" spans="1:21" s="2" customFormat="1">
      <c r="A461" s="104"/>
      <c r="B461" s="69"/>
      <c r="C461" s="69"/>
      <c r="D461" s="69"/>
      <c r="E461" s="69"/>
      <c r="F461" s="69"/>
      <c r="G461" s="69"/>
      <c r="H461" s="69"/>
      <c r="I461" s="69"/>
      <c r="J461" s="5"/>
      <c r="K461" s="1"/>
      <c r="L461" s="24"/>
      <c r="M461" s="25"/>
      <c r="N461" s="26"/>
      <c r="O461" s="26"/>
      <c r="P461" s="27"/>
      <c r="Q461" s="14"/>
      <c r="R461" s="14"/>
      <c r="S461" s="14"/>
      <c r="T461" s="14"/>
      <c r="U461" s="14"/>
    </row>
    <row r="462" spans="1:21" s="2" customFormat="1">
      <c r="A462" s="104"/>
      <c r="B462" s="69"/>
      <c r="C462" s="69"/>
      <c r="D462" s="69"/>
      <c r="E462" s="69"/>
      <c r="F462" s="69"/>
      <c r="G462" s="69"/>
      <c r="H462" s="69"/>
      <c r="I462" s="67"/>
      <c r="J462" s="105"/>
      <c r="K462" s="1"/>
      <c r="L462" s="24"/>
      <c r="M462" s="25"/>
      <c r="N462" s="26"/>
      <c r="O462" s="26"/>
      <c r="P462" s="27"/>
      <c r="Q462" s="14"/>
      <c r="R462" s="14"/>
      <c r="S462" s="14"/>
      <c r="T462" s="14"/>
      <c r="U462" s="14"/>
    </row>
    <row r="463" spans="1:21" s="2" customFormat="1">
      <c r="A463" s="104"/>
      <c r="B463" s="69"/>
      <c r="C463" s="69"/>
      <c r="D463" s="69"/>
      <c r="E463" s="69"/>
      <c r="F463" s="69"/>
      <c r="G463" s="69"/>
      <c r="H463" s="69"/>
      <c r="I463" s="69"/>
      <c r="J463" s="5"/>
      <c r="K463" s="1"/>
      <c r="L463" s="24"/>
      <c r="M463" s="25"/>
      <c r="N463" s="26"/>
      <c r="O463" s="26"/>
      <c r="P463" s="27"/>
      <c r="Q463" s="14"/>
      <c r="R463" s="14"/>
      <c r="S463" s="14"/>
      <c r="T463" s="14"/>
      <c r="U463" s="14"/>
    </row>
    <row r="464" spans="1:21" s="2" customFormat="1">
      <c r="A464" s="104"/>
      <c r="B464" s="69"/>
      <c r="C464" s="69"/>
      <c r="D464" s="69"/>
      <c r="E464" s="69"/>
      <c r="F464" s="69"/>
      <c r="G464" s="69"/>
      <c r="H464" s="69"/>
      <c r="I464" s="67"/>
      <c r="J464" s="105"/>
      <c r="K464" s="1"/>
      <c r="L464" s="24"/>
      <c r="M464" s="25"/>
      <c r="N464" s="26"/>
      <c r="O464" s="26"/>
      <c r="P464" s="27"/>
      <c r="Q464" s="14"/>
      <c r="R464" s="14"/>
      <c r="S464" s="14"/>
      <c r="T464" s="14"/>
      <c r="U464" s="14"/>
    </row>
    <row r="465" spans="1:21" s="2" customFormat="1">
      <c r="A465" s="104"/>
      <c r="B465" s="69"/>
      <c r="C465" s="69"/>
      <c r="D465" s="69"/>
      <c r="E465" s="69"/>
      <c r="F465" s="69"/>
      <c r="G465" s="69"/>
      <c r="H465" s="69"/>
      <c r="I465" s="67"/>
      <c r="J465" s="105"/>
      <c r="K465" s="1"/>
      <c r="L465" s="24"/>
      <c r="M465" s="25"/>
      <c r="N465" s="26"/>
      <c r="O465" s="26"/>
      <c r="P465" s="27"/>
      <c r="Q465" s="14"/>
      <c r="R465" s="14"/>
      <c r="S465" s="14"/>
      <c r="T465" s="14"/>
      <c r="U465" s="14"/>
    </row>
    <row r="466" spans="1:21" s="2" customFormat="1">
      <c r="A466" s="104"/>
      <c r="B466" s="69"/>
      <c r="C466" s="69"/>
      <c r="D466" s="69"/>
      <c r="E466" s="69"/>
      <c r="F466" s="69"/>
      <c r="G466" s="69"/>
      <c r="H466" s="69"/>
      <c r="I466" s="67"/>
      <c r="J466" s="105"/>
      <c r="K466" s="1"/>
      <c r="L466" s="24"/>
      <c r="M466" s="25"/>
      <c r="N466" s="26"/>
      <c r="O466" s="26"/>
      <c r="P466" s="27"/>
      <c r="Q466" s="14"/>
      <c r="R466" s="14"/>
      <c r="S466" s="14"/>
      <c r="T466" s="14"/>
      <c r="U466" s="14"/>
    </row>
    <row r="467" spans="1:21" s="2" customFormat="1">
      <c r="A467" s="104"/>
      <c r="B467" s="69"/>
      <c r="C467" s="69"/>
      <c r="D467" s="69"/>
      <c r="E467" s="69"/>
      <c r="F467" s="69"/>
      <c r="G467" s="69"/>
      <c r="H467" s="69"/>
      <c r="I467" s="67"/>
      <c r="J467" s="105"/>
      <c r="K467" s="1"/>
      <c r="L467" s="24"/>
      <c r="M467" s="25"/>
      <c r="N467" s="26"/>
      <c r="O467" s="26"/>
      <c r="P467" s="27"/>
      <c r="Q467" s="14"/>
      <c r="R467" s="14"/>
      <c r="S467" s="14"/>
      <c r="T467" s="14"/>
      <c r="U467" s="14"/>
    </row>
    <row r="468" spans="1:21" s="2" customFormat="1">
      <c r="A468" s="104"/>
      <c r="B468" s="69"/>
      <c r="C468" s="69"/>
      <c r="D468" s="69"/>
      <c r="E468" s="69"/>
      <c r="F468" s="69"/>
      <c r="G468" s="69"/>
      <c r="H468" s="69"/>
      <c r="I468" s="69"/>
      <c r="J468" s="5"/>
      <c r="K468" s="1"/>
      <c r="L468" s="24"/>
      <c r="M468" s="25"/>
      <c r="N468" s="26"/>
      <c r="O468" s="26"/>
      <c r="P468" s="27"/>
      <c r="Q468" s="14"/>
      <c r="R468" s="14"/>
      <c r="S468" s="14"/>
      <c r="T468" s="14"/>
      <c r="U468" s="14"/>
    </row>
    <row r="469" spans="1:21" s="2" customFormat="1">
      <c r="A469" s="104"/>
      <c r="B469" s="69"/>
      <c r="C469" s="69"/>
      <c r="D469" s="69"/>
      <c r="E469" s="69"/>
      <c r="F469" s="69"/>
      <c r="G469" s="69"/>
      <c r="H469" s="69"/>
      <c r="I469" s="69"/>
      <c r="J469" s="5"/>
      <c r="K469" s="1"/>
      <c r="L469" s="24"/>
      <c r="M469" s="25"/>
      <c r="N469" s="26"/>
      <c r="O469" s="26"/>
      <c r="P469" s="27"/>
      <c r="Q469" s="14"/>
      <c r="R469" s="14"/>
      <c r="S469" s="14"/>
      <c r="T469" s="14"/>
      <c r="U469" s="14"/>
    </row>
    <row r="470" spans="1:21" s="66" customFormat="1">
      <c r="A470" s="104"/>
      <c r="B470" s="69"/>
      <c r="C470" s="69"/>
      <c r="D470" s="69"/>
      <c r="E470" s="69"/>
      <c r="F470" s="69"/>
      <c r="G470" s="69"/>
      <c r="H470" s="69"/>
      <c r="I470" s="67"/>
      <c r="J470" s="105"/>
      <c r="K470" s="1"/>
      <c r="L470" s="24"/>
      <c r="M470" s="25"/>
      <c r="N470" s="26"/>
      <c r="O470" s="26"/>
      <c r="P470" s="27"/>
      <c r="Q470" s="14"/>
      <c r="R470" s="14"/>
      <c r="S470" s="14"/>
      <c r="T470" s="14"/>
      <c r="U470" s="14"/>
    </row>
    <row r="471" spans="1:21" s="66" customFormat="1">
      <c r="A471" s="104"/>
      <c r="B471" s="69"/>
      <c r="C471" s="69"/>
      <c r="D471" s="69"/>
      <c r="E471" s="69"/>
      <c r="F471" s="69"/>
      <c r="G471" s="69"/>
      <c r="H471" s="69"/>
      <c r="I471" s="67"/>
      <c r="J471" s="105"/>
      <c r="K471" s="1"/>
      <c r="L471" s="24"/>
      <c r="M471" s="25"/>
      <c r="N471" s="26"/>
      <c r="O471" s="26"/>
      <c r="P471" s="27"/>
      <c r="Q471" s="14"/>
      <c r="R471" s="14"/>
      <c r="S471" s="14"/>
      <c r="T471" s="14"/>
      <c r="U471" s="14"/>
    </row>
    <row r="472" spans="1:21" s="66" customFormat="1">
      <c r="A472" s="104"/>
      <c r="B472" s="69"/>
      <c r="C472" s="69"/>
      <c r="D472" s="69"/>
      <c r="E472" s="67"/>
      <c r="F472" s="67"/>
      <c r="G472" s="67"/>
      <c r="H472" s="67"/>
      <c r="I472" s="67"/>
      <c r="J472" s="105"/>
      <c r="K472" s="1"/>
      <c r="L472" s="24"/>
      <c r="M472" s="25"/>
      <c r="N472" s="26"/>
      <c r="O472" s="26"/>
      <c r="P472" s="27"/>
      <c r="Q472" s="14"/>
      <c r="R472" s="14"/>
      <c r="S472" s="14"/>
      <c r="T472" s="14"/>
      <c r="U472" s="14"/>
    </row>
    <row r="473" spans="1:21" s="66" customFormat="1">
      <c r="A473" s="104"/>
      <c r="B473" s="69"/>
      <c r="C473" s="69"/>
      <c r="D473" s="69"/>
      <c r="E473" s="67"/>
      <c r="F473" s="67"/>
      <c r="G473" s="67"/>
      <c r="H473" s="67"/>
      <c r="I473" s="67"/>
      <c r="J473" s="105"/>
      <c r="K473" s="1"/>
      <c r="L473" s="24"/>
      <c r="M473" s="25"/>
      <c r="N473" s="26"/>
      <c r="O473" s="26"/>
      <c r="P473" s="27"/>
      <c r="Q473" s="14"/>
      <c r="R473" s="14"/>
      <c r="S473" s="14"/>
      <c r="T473" s="14"/>
      <c r="U473" s="14"/>
    </row>
    <row r="474" spans="1:21" s="66" customFormat="1">
      <c r="A474" s="104"/>
      <c r="B474" s="69"/>
      <c r="C474" s="69"/>
      <c r="D474" s="69"/>
      <c r="E474" s="69"/>
      <c r="F474" s="69"/>
      <c r="G474" s="69"/>
      <c r="H474" s="69"/>
      <c r="I474" s="67"/>
      <c r="J474" s="105"/>
      <c r="K474" s="1"/>
      <c r="L474" s="24"/>
      <c r="M474" s="25"/>
      <c r="N474" s="26"/>
      <c r="O474" s="26"/>
      <c r="P474" s="27"/>
      <c r="Q474" s="14"/>
      <c r="R474" s="14"/>
      <c r="S474" s="14"/>
      <c r="T474" s="14"/>
      <c r="U474" s="14"/>
    </row>
    <row r="475" spans="1:21" s="66" customFormat="1">
      <c r="A475" s="104"/>
      <c r="B475" s="69"/>
      <c r="C475" s="69"/>
      <c r="D475" s="69"/>
      <c r="E475" s="69"/>
      <c r="F475" s="69"/>
      <c r="G475" s="69"/>
      <c r="H475" s="69"/>
      <c r="I475" s="69"/>
      <c r="J475" s="5"/>
      <c r="K475" s="1"/>
      <c r="L475" s="24"/>
      <c r="M475" s="25"/>
      <c r="N475" s="26"/>
      <c r="O475" s="26"/>
      <c r="P475" s="27"/>
      <c r="Q475" s="14"/>
      <c r="R475" s="14"/>
      <c r="S475" s="14"/>
      <c r="T475" s="14"/>
      <c r="U475" s="14"/>
    </row>
    <row r="476" spans="1:21" s="66" customFormat="1">
      <c r="A476" s="104"/>
      <c r="B476" s="69"/>
      <c r="C476" s="69"/>
      <c r="D476" s="69"/>
      <c r="E476" s="69"/>
      <c r="F476" s="69"/>
      <c r="G476" s="69"/>
      <c r="H476" s="69"/>
      <c r="I476" s="69"/>
      <c r="J476" s="5"/>
      <c r="K476" s="1"/>
      <c r="L476" s="24"/>
      <c r="M476" s="25"/>
      <c r="N476" s="26"/>
      <c r="O476" s="26"/>
      <c r="P476" s="27"/>
      <c r="Q476" s="14"/>
      <c r="R476" s="14"/>
      <c r="S476" s="14"/>
      <c r="T476" s="14"/>
      <c r="U476" s="14"/>
    </row>
    <row r="477" spans="1:21" s="66" customFormat="1">
      <c r="A477" s="104"/>
      <c r="B477" s="69"/>
      <c r="C477" s="69"/>
      <c r="D477" s="69"/>
      <c r="E477" s="69"/>
      <c r="F477" s="69"/>
      <c r="G477" s="69"/>
      <c r="H477" s="69"/>
      <c r="I477" s="69"/>
      <c r="J477" s="5"/>
      <c r="K477" s="1"/>
      <c r="L477" s="24"/>
      <c r="M477" s="25"/>
      <c r="N477" s="26"/>
      <c r="O477" s="26"/>
      <c r="P477" s="27"/>
      <c r="Q477" s="14"/>
      <c r="R477" s="14"/>
      <c r="S477" s="14"/>
      <c r="T477" s="14"/>
      <c r="U477" s="14"/>
    </row>
    <row r="478" spans="1:21" s="66" customFormat="1">
      <c r="A478" s="104"/>
      <c r="B478" s="69"/>
      <c r="C478" s="69"/>
      <c r="D478" s="69"/>
      <c r="E478" s="69"/>
      <c r="F478" s="69"/>
      <c r="G478" s="69"/>
      <c r="H478" s="69"/>
      <c r="I478" s="38"/>
      <c r="J478" s="5"/>
      <c r="K478" s="1"/>
      <c r="L478" s="24"/>
      <c r="M478" s="25"/>
      <c r="N478" s="26"/>
      <c r="O478" s="26"/>
      <c r="P478" s="27"/>
      <c r="Q478" s="14"/>
      <c r="R478" s="14"/>
      <c r="S478" s="14"/>
      <c r="T478" s="14"/>
      <c r="U478" s="14"/>
    </row>
    <row r="479" spans="1:21" s="66" customFormat="1">
      <c r="A479" s="104"/>
      <c r="B479" s="69"/>
      <c r="C479" s="69"/>
      <c r="D479" s="69"/>
      <c r="E479" s="69"/>
      <c r="F479" s="69"/>
      <c r="G479" s="69"/>
      <c r="H479" s="69"/>
      <c r="I479" s="38"/>
      <c r="J479" s="5"/>
      <c r="K479" s="1"/>
      <c r="L479" s="24"/>
      <c r="M479" s="25"/>
      <c r="N479" s="26"/>
      <c r="O479" s="26"/>
      <c r="P479" s="27"/>
      <c r="Q479" s="14"/>
      <c r="R479" s="14"/>
      <c r="S479" s="14"/>
      <c r="T479" s="14"/>
      <c r="U479" s="14"/>
    </row>
    <row r="480" spans="1:21" s="66" customFormat="1">
      <c r="A480" s="104"/>
      <c r="B480" s="69"/>
      <c r="C480" s="69"/>
      <c r="D480" s="69"/>
      <c r="E480" s="69"/>
      <c r="F480" s="69"/>
      <c r="G480" s="69"/>
      <c r="H480" s="69"/>
      <c r="I480" s="38"/>
      <c r="J480" s="5"/>
      <c r="K480" s="1"/>
      <c r="L480" s="24"/>
      <c r="M480" s="25"/>
      <c r="N480" s="26"/>
      <c r="O480" s="26"/>
      <c r="P480" s="27"/>
      <c r="Q480" s="14"/>
      <c r="R480" s="14"/>
      <c r="S480" s="14"/>
      <c r="T480" s="14"/>
      <c r="U480" s="14"/>
    </row>
    <row r="481" spans="1:21" s="66" customFormat="1">
      <c r="A481" s="104"/>
      <c r="B481" s="69"/>
      <c r="C481" s="69"/>
      <c r="D481" s="69"/>
      <c r="E481" s="69"/>
      <c r="F481" s="69"/>
      <c r="G481" s="69"/>
      <c r="H481" s="69"/>
      <c r="I481" s="38"/>
      <c r="J481" s="5"/>
      <c r="K481" s="1"/>
      <c r="L481" s="24"/>
      <c r="M481" s="25"/>
      <c r="N481" s="26"/>
      <c r="O481" s="26"/>
      <c r="P481" s="27"/>
      <c r="Q481" s="14"/>
      <c r="R481" s="14"/>
      <c r="S481" s="14"/>
      <c r="T481" s="14"/>
      <c r="U481" s="14"/>
    </row>
    <row r="482" spans="1:21" s="66" customFormat="1">
      <c r="A482" s="104"/>
      <c r="B482" s="69"/>
      <c r="C482" s="69"/>
      <c r="D482" s="69"/>
      <c r="E482" s="69"/>
      <c r="F482" s="69"/>
      <c r="G482" s="69"/>
      <c r="H482" s="69"/>
      <c r="I482" s="38"/>
      <c r="J482" s="5"/>
      <c r="K482" s="1"/>
      <c r="L482" s="24"/>
      <c r="M482" s="25"/>
      <c r="N482" s="26"/>
      <c r="O482" s="26"/>
      <c r="P482" s="27"/>
      <c r="Q482" s="14"/>
      <c r="R482" s="14"/>
      <c r="S482" s="14"/>
      <c r="T482" s="14"/>
      <c r="U482" s="14"/>
    </row>
    <row r="483" spans="1:21" s="66" customFormat="1">
      <c r="A483" s="104"/>
      <c r="B483" s="69"/>
      <c r="C483" s="69"/>
      <c r="D483" s="69"/>
      <c r="E483" s="69"/>
      <c r="F483" s="69"/>
      <c r="G483" s="69"/>
      <c r="H483" s="69"/>
      <c r="I483" s="38"/>
      <c r="J483" s="5"/>
      <c r="K483" s="1"/>
      <c r="L483" s="24"/>
      <c r="M483" s="25"/>
      <c r="N483" s="26"/>
      <c r="O483" s="26"/>
      <c r="P483" s="27"/>
      <c r="Q483" s="14"/>
      <c r="R483" s="14"/>
      <c r="S483" s="14"/>
      <c r="T483" s="14"/>
      <c r="U483" s="14"/>
    </row>
    <row r="484" spans="1:21" s="66" customFormat="1">
      <c r="A484" s="104"/>
      <c r="B484" s="69"/>
      <c r="C484" s="69"/>
      <c r="D484" s="69"/>
      <c r="E484" s="69"/>
      <c r="F484" s="69"/>
      <c r="G484" s="69"/>
      <c r="H484" s="69"/>
      <c r="I484" s="38"/>
      <c r="J484" s="5"/>
      <c r="K484" s="1"/>
      <c r="L484" s="24"/>
      <c r="M484" s="25"/>
      <c r="N484" s="26"/>
      <c r="O484" s="26"/>
      <c r="P484" s="27"/>
      <c r="Q484" s="14"/>
      <c r="R484" s="14"/>
      <c r="S484" s="14"/>
      <c r="T484" s="14"/>
      <c r="U484" s="14"/>
    </row>
    <row r="485" spans="1:21" s="66" customFormat="1">
      <c r="A485" s="104"/>
      <c r="B485" s="69"/>
      <c r="C485" s="69"/>
      <c r="D485" s="69"/>
      <c r="E485" s="69"/>
      <c r="F485" s="69"/>
      <c r="G485" s="69"/>
      <c r="H485" s="69"/>
      <c r="I485" s="38"/>
      <c r="J485" s="5"/>
      <c r="K485" s="1"/>
      <c r="L485" s="24"/>
      <c r="M485" s="25"/>
      <c r="N485" s="26"/>
      <c r="O485" s="26"/>
      <c r="P485" s="27"/>
      <c r="Q485" s="14"/>
      <c r="R485" s="14"/>
      <c r="S485" s="14"/>
      <c r="T485" s="14"/>
      <c r="U485" s="14"/>
    </row>
    <row r="486" spans="1:21" s="66" customFormat="1">
      <c r="A486" s="104"/>
      <c r="B486" s="69"/>
      <c r="C486" s="69"/>
      <c r="D486" s="69"/>
      <c r="E486" s="69"/>
      <c r="F486" s="69"/>
      <c r="G486" s="69"/>
      <c r="H486" s="69"/>
      <c r="I486" s="38"/>
      <c r="J486" s="5"/>
      <c r="K486" s="1"/>
      <c r="L486" s="24"/>
      <c r="M486" s="25"/>
      <c r="N486" s="26"/>
      <c r="O486" s="26"/>
      <c r="P486" s="27"/>
      <c r="Q486" s="14"/>
      <c r="R486" s="14"/>
      <c r="S486" s="14"/>
      <c r="T486" s="14"/>
      <c r="U486" s="14"/>
    </row>
    <row r="487" spans="1:21" s="66" customFormat="1">
      <c r="A487" s="104"/>
      <c r="B487" s="69"/>
      <c r="C487" s="69"/>
      <c r="D487" s="69"/>
      <c r="E487" s="69"/>
      <c r="F487" s="69"/>
      <c r="G487" s="69"/>
      <c r="H487" s="69"/>
      <c r="I487" s="38"/>
      <c r="J487" s="5"/>
      <c r="K487" s="1"/>
      <c r="L487" s="24"/>
      <c r="M487" s="25"/>
      <c r="N487" s="26"/>
      <c r="O487" s="26"/>
      <c r="P487" s="27"/>
      <c r="Q487" s="14"/>
      <c r="R487" s="14"/>
      <c r="S487" s="14"/>
      <c r="T487" s="14"/>
      <c r="U487" s="14"/>
    </row>
    <row r="488" spans="1:21" s="66" customFormat="1">
      <c r="A488" s="104"/>
      <c r="B488" s="69"/>
      <c r="C488" s="69"/>
      <c r="D488" s="69"/>
      <c r="E488" s="69"/>
      <c r="F488" s="69"/>
      <c r="G488" s="69"/>
      <c r="H488" s="69"/>
      <c r="I488" s="38"/>
      <c r="J488" s="5"/>
      <c r="K488" s="1"/>
      <c r="L488" s="24"/>
      <c r="M488" s="25"/>
      <c r="N488" s="26"/>
      <c r="O488" s="26"/>
      <c r="P488" s="27"/>
      <c r="Q488" s="14"/>
      <c r="R488" s="14"/>
      <c r="S488" s="14"/>
      <c r="T488" s="14"/>
      <c r="U488" s="14"/>
    </row>
    <row r="489" spans="1:21" s="66" customFormat="1">
      <c r="A489" s="104"/>
      <c r="B489" s="69"/>
      <c r="C489" s="69"/>
      <c r="D489" s="69"/>
      <c r="E489" s="69"/>
      <c r="F489" s="69"/>
      <c r="G489" s="69"/>
      <c r="H489" s="69"/>
      <c r="I489" s="38"/>
      <c r="J489" s="5"/>
      <c r="K489" s="1"/>
      <c r="L489" s="24"/>
      <c r="M489" s="25"/>
      <c r="N489" s="26"/>
      <c r="O489" s="26"/>
      <c r="P489" s="27"/>
      <c r="Q489" s="14"/>
      <c r="R489" s="14"/>
      <c r="S489" s="14"/>
      <c r="T489" s="14"/>
      <c r="U489" s="14"/>
    </row>
    <row r="490" spans="1:21" s="66" customFormat="1">
      <c r="A490" s="104"/>
      <c r="B490" s="69"/>
      <c r="C490" s="69"/>
      <c r="D490" s="69"/>
      <c r="E490" s="69"/>
      <c r="F490" s="69"/>
      <c r="G490" s="69"/>
      <c r="H490" s="69"/>
      <c r="I490" s="38"/>
      <c r="J490" s="5"/>
      <c r="K490" s="1"/>
      <c r="L490" s="24"/>
      <c r="M490" s="25"/>
      <c r="N490" s="26"/>
      <c r="O490" s="26"/>
      <c r="P490" s="27"/>
      <c r="Q490" s="14"/>
      <c r="R490" s="14"/>
      <c r="S490" s="14"/>
      <c r="T490" s="14"/>
      <c r="U490" s="14"/>
    </row>
    <row r="491" spans="1:21" s="66" customFormat="1">
      <c r="A491" s="104"/>
      <c r="B491" s="69"/>
      <c r="C491" s="69"/>
      <c r="D491" s="69"/>
      <c r="E491" s="69"/>
      <c r="F491" s="69"/>
      <c r="G491" s="69"/>
      <c r="H491" s="69"/>
      <c r="I491" s="38"/>
      <c r="J491" s="5"/>
      <c r="K491" s="1"/>
      <c r="L491" s="24"/>
      <c r="M491" s="25"/>
      <c r="N491" s="26"/>
      <c r="O491" s="26"/>
      <c r="P491" s="27"/>
      <c r="Q491" s="14"/>
      <c r="R491" s="14"/>
      <c r="S491" s="14"/>
      <c r="T491" s="14"/>
      <c r="U491" s="14"/>
    </row>
    <row r="492" spans="1:21" s="66" customFormat="1">
      <c r="A492" s="104"/>
      <c r="B492" s="69"/>
      <c r="C492" s="69"/>
      <c r="D492" s="69"/>
      <c r="E492" s="69"/>
      <c r="F492" s="69"/>
      <c r="G492" s="69"/>
      <c r="H492" s="69"/>
      <c r="I492" s="38"/>
      <c r="J492" s="5"/>
      <c r="K492" s="1"/>
      <c r="L492" s="24"/>
      <c r="M492" s="25"/>
      <c r="N492" s="26"/>
      <c r="O492" s="26"/>
      <c r="P492" s="27"/>
      <c r="Q492" s="14"/>
      <c r="R492" s="14"/>
      <c r="S492" s="14"/>
      <c r="T492" s="14"/>
      <c r="U492" s="14"/>
    </row>
    <row r="493" spans="1:21" s="66" customFormat="1">
      <c r="A493" s="104"/>
      <c r="B493" s="69"/>
      <c r="C493" s="69"/>
      <c r="D493" s="69"/>
      <c r="E493" s="69"/>
      <c r="F493" s="69"/>
      <c r="G493" s="69"/>
      <c r="H493" s="69"/>
      <c r="I493" s="38"/>
      <c r="J493" s="5"/>
      <c r="K493" s="1"/>
      <c r="L493" s="24"/>
      <c r="M493" s="25"/>
      <c r="N493" s="26"/>
      <c r="O493" s="26"/>
      <c r="P493" s="27"/>
      <c r="Q493" s="14"/>
      <c r="R493" s="14"/>
      <c r="S493" s="14"/>
      <c r="T493" s="14"/>
      <c r="U493" s="14"/>
    </row>
    <row r="494" spans="1:21" s="66" customFormat="1">
      <c r="A494" s="104"/>
      <c r="B494" s="69"/>
      <c r="C494" s="69"/>
      <c r="D494" s="69"/>
      <c r="E494" s="69"/>
      <c r="F494" s="69"/>
      <c r="G494" s="69"/>
      <c r="H494" s="69"/>
      <c r="I494" s="38"/>
      <c r="J494" s="5"/>
      <c r="K494" s="1"/>
      <c r="L494" s="24"/>
      <c r="M494" s="25"/>
      <c r="N494" s="26"/>
      <c r="O494" s="26"/>
      <c r="P494" s="27"/>
      <c r="Q494" s="14"/>
      <c r="R494" s="14"/>
      <c r="S494" s="14"/>
      <c r="T494" s="14"/>
      <c r="U494" s="14"/>
    </row>
    <row r="495" spans="1:21" s="66" customFormat="1">
      <c r="A495" s="104"/>
      <c r="B495" s="69"/>
      <c r="C495" s="69"/>
      <c r="D495" s="69"/>
      <c r="E495" s="69"/>
      <c r="F495" s="69"/>
      <c r="G495" s="69"/>
      <c r="H495" s="69"/>
      <c r="I495" s="38"/>
      <c r="J495" s="5"/>
      <c r="K495" s="1"/>
      <c r="L495" s="24"/>
      <c r="M495" s="25"/>
      <c r="N495" s="26"/>
      <c r="O495" s="26"/>
      <c r="P495" s="27"/>
      <c r="Q495" s="14"/>
      <c r="R495" s="14"/>
      <c r="S495" s="14"/>
      <c r="T495" s="14"/>
      <c r="U495" s="14"/>
    </row>
    <row r="496" spans="1:21" s="66" customFormat="1">
      <c r="A496" s="104"/>
      <c r="B496" s="69"/>
      <c r="C496" s="69"/>
      <c r="D496" s="69"/>
      <c r="E496" s="69"/>
      <c r="F496" s="69"/>
      <c r="G496" s="69"/>
      <c r="H496" s="69"/>
      <c r="I496" s="38"/>
      <c r="J496" s="5"/>
      <c r="K496" s="1"/>
      <c r="L496" s="24"/>
      <c r="M496" s="25"/>
      <c r="N496" s="26"/>
      <c r="O496" s="26"/>
      <c r="P496" s="27"/>
      <c r="Q496" s="14"/>
      <c r="R496" s="14"/>
      <c r="S496" s="14"/>
      <c r="T496" s="14"/>
      <c r="U496" s="14"/>
    </row>
    <row r="497" spans="1:21" s="66" customFormat="1">
      <c r="A497" s="104"/>
      <c r="B497" s="69"/>
      <c r="C497" s="69"/>
      <c r="D497" s="69"/>
      <c r="E497" s="69"/>
      <c r="F497" s="69"/>
      <c r="G497" s="69"/>
      <c r="H497" s="69"/>
      <c r="I497" s="38"/>
      <c r="J497" s="5"/>
      <c r="K497" s="1"/>
      <c r="L497" s="24"/>
      <c r="M497" s="25"/>
      <c r="N497" s="26"/>
      <c r="O497" s="26"/>
      <c r="P497" s="27"/>
      <c r="Q497" s="14"/>
      <c r="R497" s="14"/>
      <c r="S497" s="14"/>
      <c r="T497" s="14"/>
      <c r="U497" s="14"/>
    </row>
    <row r="498" spans="1:21" s="66" customFormat="1">
      <c r="A498" s="104"/>
      <c r="B498" s="69"/>
      <c r="C498" s="69"/>
      <c r="D498" s="69"/>
      <c r="E498" s="69"/>
      <c r="F498" s="69"/>
      <c r="G498" s="69"/>
      <c r="H498" s="69"/>
      <c r="I498" s="38"/>
      <c r="J498" s="5"/>
      <c r="K498" s="1"/>
      <c r="L498" s="24"/>
      <c r="M498" s="25"/>
      <c r="N498" s="26"/>
      <c r="O498" s="26"/>
      <c r="P498" s="27"/>
      <c r="Q498" s="14"/>
      <c r="R498" s="14"/>
      <c r="S498" s="14"/>
      <c r="T498" s="14"/>
      <c r="U498" s="14"/>
    </row>
    <row r="499" spans="1:21" s="66" customFormat="1">
      <c r="A499" s="104"/>
      <c r="B499" s="69"/>
      <c r="C499" s="69"/>
      <c r="D499" s="69"/>
      <c r="E499" s="69"/>
      <c r="F499" s="69"/>
      <c r="G499" s="69"/>
      <c r="H499" s="69"/>
      <c r="I499" s="38"/>
      <c r="J499" s="5"/>
      <c r="K499" s="1"/>
      <c r="L499" s="24"/>
      <c r="M499" s="25"/>
      <c r="N499" s="26"/>
      <c r="O499" s="26"/>
      <c r="P499" s="27"/>
      <c r="Q499" s="14"/>
      <c r="R499" s="14"/>
      <c r="S499" s="14"/>
      <c r="T499" s="14"/>
      <c r="U499" s="14"/>
    </row>
    <row r="500" spans="1:21" s="66" customFormat="1">
      <c r="A500" s="104"/>
      <c r="B500" s="69"/>
      <c r="C500" s="69"/>
      <c r="D500" s="69"/>
      <c r="E500" s="69"/>
      <c r="F500" s="69"/>
      <c r="G500" s="69"/>
      <c r="H500" s="69"/>
      <c r="I500" s="38"/>
      <c r="J500" s="5"/>
      <c r="K500" s="1"/>
      <c r="L500" s="24"/>
      <c r="M500" s="25"/>
      <c r="N500" s="26"/>
      <c r="O500" s="26"/>
      <c r="P500" s="27"/>
      <c r="Q500" s="14"/>
      <c r="R500" s="14"/>
      <c r="S500" s="14"/>
      <c r="T500" s="14"/>
      <c r="U500" s="14"/>
    </row>
    <row r="501" spans="1:21" s="66" customFormat="1">
      <c r="A501" s="104"/>
      <c r="B501" s="69"/>
      <c r="C501" s="69"/>
      <c r="D501" s="69"/>
      <c r="E501" s="69"/>
      <c r="F501" s="69"/>
      <c r="G501" s="69"/>
      <c r="H501" s="69"/>
      <c r="I501" s="38"/>
      <c r="J501" s="5"/>
      <c r="K501" s="1"/>
      <c r="L501" s="24"/>
      <c r="M501" s="25"/>
      <c r="N501" s="26"/>
      <c r="O501" s="26"/>
      <c r="P501" s="27"/>
      <c r="Q501" s="14"/>
      <c r="R501" s="14"/>
      <c r="S501" s="14"/>
      <c r="T501" s="14"/>
      <c r="U501" s="14"/>
    </row>
    <row r="502" spans="1:21" s="66" customFormat="1">
      <c r="A502" s="104"/>
      <c r="B502" s="69"/>
      <c r="C502" s="69"/>
      <c r="D502" s="69"/>
      <c r="E502" s="69"/>
      <c r="F502" s="69"/>
      <c r="G502" s="69"/>
      <c r="H502" s="69"/>
      <c r="I502" s="38"/>
      <c r="J502" s="5"/>
      <c r="K502" s="1"/>
      <c r="L502" s="24"/>
      <c r="M502" s="25"/>
      <c r="N502" s="26"/>
      <c r="O502" s="26"/>
      <c r="P502" s="27"/>
      <c r="Q502" s="14"/>
      <c r="R502" s="14"/>
      <c r="S502" s="14"/>
      <c r="T502" s="14"/>
      <c r="U502" s="14"/>
    </row>
    <row r="503" spans="1:21" s="66" customFormat="1">
      <c r="A503" s="104"/>
      <c r="B503" s="69"/>
      <c r="C503" s="69"/>
      <c r="D503" s="69"/>
      <c r="E503" s="69"/>
      <c r="F503" s="69"/>
      <c r="G503" s="69"/>
      <c r="H503" s="69"/>
      <c r="I503" s="38"/>
      <c r="J503" s="5"/>
      <c r="K503" s="1"/>
      <c r="L503" s="24"/>
      <c r="M503" s="25"/>
      <c r="N503" s="26"/>
      <c r="O503" s="26"/>
      <c r="P503" s="27"/>
      <c r="Q503" s="14"/>
      <c r="R503" s="14"/>
      <c r="S503" s="14"/>
      <c r="T503" s="14"/>
      <c r="U503" s="14"/>
    </row>
    <row r="504" spans="1:21" s="66" customFormat="1">
      <c r="A504" s="104"/>
      <c r="B504" s="69"/>
      <c r="C504" s="69"/>
      <c r="D504" s="69"/>
      <c r="E504" s="69"/>
      <c r="F504" s="69"/>
      <c r="G504" s="69"/>
      <c r="H504" s="69"/>
      <c r="I504" s="38"/>
      <c r="J504" s="5"/>
      <c r="K504" s="1"/>
      <c r="L504" s="24"/>
      <c r="M504" s="25"/>
      <c r="N504" s="26"/>
      <c r="O504" s="26"/>
      <c r="P504" s="27"/>
      <c r="Q504" s="14"/>
      <c r="R504" s="14"/>
      <c r="S504" s="14"/>
      <c r="T504" s="14"/>
      <c r="U504" s="14"/>
    </row>
    <row r="505" spans="1:21" s="66" customFormat="1">
      <c r="A505" s="104"/>
      <c r="B505" s="69"/>
      <c r="C505" s="69"/>
      <c r="D505" s="69"/>
      <c r="E505" s="69"/>
      <c r="F505" s="69"/>
      <c r="G505" s="69"/>
      <c r="H505" s="69"/>
      <c r="I505" s="38"/>
      <c r="J505" s="5"/>
      <c r="K505" s="1"/>
      <c r="L505" s="24"/>
      <c r="M505" s="25"/>
      <c r="N505" s="26"/>
      <c r="O505" s="26"/>
      <c r="P505" s="27"/>
      <c r="Q505" s="14"/>
      <c r="R505" s="14"/>
      <c r="S505" s="14"/>
      <c r="T505" s="14"/>
      <c r="U505" s="14"/>
    </row>
    <row r="506" spans="1:21" s="66" customFormat="1">
      <c r="A506" s="104"/>
      <c r="B506" s="69"/>
      <c r="C506" s="69"/>
      <c r="D506" s="69"/>
      <c r="E506" s="69"/>
      <c r="F506" s="69"/>
      <c r="G506" s="69"/>
      <c r="H506" s="69"/>
      <c r="I506" s="38"/>
      <c r="J506" s="5"/>
      <c r="K506" s="1"/>
      <c r="L506" s="24"/>
      <c r="M506" s="25"/>
      <c r="N506" s="26"/>
      <c r="O506" s="26"/>
      <c r="P506" s="27"/>
      <c r="Q506" s="14"/>
      <c r="R506" s="14"/>
      <c r="S506" s="14"/>
      <c r="T506" s="14"/>
      <c r="U506" s="14"/>
    </row>
    <row r="507" spans="1:21" s="66" customFormat="1">
      <c r="A507" s="104"/>
      <c r="B507" s="69"/>
      <c r="C507" s="69"/>
      <c r="D507" s="69"/>
      <c r="E507" s="69"/>
      <c r="F507" s="69"/>
      <c r="G507" s="69"/>
      <c r="H507" s="69"/>
      <c r="I507" s="38"/>
      <c r="J507" s="5"/>
      <c r="K507" s="1"/>
      <c r="L507" s="24"/>
      <c r="M507" s="25"/>
      <c r="N507" s="26"/>
      <c r="O507" s="26"/>
      <c r="P507" s="27"/>
      <c r="Q507" s="14"/>
      <c r="R507" s="14"/>
      <c r="S507" s="14"/>
      <c r="T507" s="14"/>
      <c r="U507" s="14"/>
    </row>
    <row r="508" spans="1:21" s="66" customFormat="1">
      <c r="A508" s="104"/>
      <c r="B508" s="69"/>
      <c r="C508" s="69"/>
      <c r="D508" s="69"/>
      <c r="E508" s="69"/>
      <c r="F508" s="69"/>
      <c r="G508" s="69"/>
      <c r="H508" s="69"/>
      <c r="I508" s="38"/>
      <c r="J508" s="5"/>
      <c r="K508" s="1"/>
      <c r="L508" s="24"/>
      <c r="M508" s="25"/>
      <c r="N508" s="26"/>
      <c r="O508" s="26"/>
      <c r="P508" s="27"/>
      <c r="Q508" s="14"/>
      <c r="R508" s="14"/>
      <c r="S508" s="14"/>
      <c r="T508" s="14"/>
      <c r="U508" s="14"/>
    </row>
    <row r="509" spans="1:21" s="66" customFormat="1">
      <c r="A509" s="104"/>
      <c r="B509" s="69"/>
      <c r="C509" s="69"/>
      <c r="D509" s="69"/>
      <c r="E509" s="69"/>
      <c r="F509" s="69"/>
      <c r="G509" s="69"/>
      <c r="H509" s="69"/>
      <c r="I509" s="38"/>
      <c r="J509" s="5"/>
      <c r="K509" s="1"/>
      <c r="L509" s="24"/>
      <c r="M509" s="25"/>
      <c r="N509" s="26"/>
      <c r="O509" s="26"/>
      <c r="P509" s="27"/>
      <c r="Q509" s="14"/>
      <c r="R509" s="14"/>
      <c r="S509" s="14"/>
      <c r="T509" s="14"/>
      <c r="U509" s="14"/>
    </row>
    <row r="510" spans="1:21" s="66" customFormat="1">
      <c r="A510" s="104"/>
      <c r="B510" s="69"/>
      <c r="C510" s="69"/>
      <c r="D510" s="69"/>
      <c r="E510" s="69"/>
      <c r="F510" s="69"/>
      <c r="G510" s="69"/>
      <c r="H510" s="69"/>
      <c r="I510" s="38"/>
      <c r="J510" s="5"/>
      <c r="K510" s="1"/>
      <c r="L510" s="24"/>
      <c r="M510" s="25"/>
      <c r="N510" s="26"/>
      <c r="O510" s="26"/>
      <c r="P510" s="27"/>
      <c r="Q510" s="14"/>
      <c r="R510" s="14"/>
      <c r="S510" s="14"/>
      <c r="T510" s="14"/>
      <c r="U510" s="14"/>
    </row>
    <row r="511" spans="1:21" s="66" customFormat="1">
      <c r="A511" s="104"/>
      <c r="B511" s="69"/>
      <c r="C511" s="69"/>
      <c r="D511" s="69"/>
      <c r="E511" s="69"/>
      <c r="F511" s="69"/>
      <c r="G511" s="69"/>
      <c r="H511" s="69"/>
      <c r="I511" s="38"/>
      <c r="J511" s="5"/>
      <c r="K511" s="1"/>
      <c r="L511" s="24"/>
      <c r="M511" s="25"/>
      <c r="N511" s="26"/>
      <c r="O511" s="26"/>
      <c r="P511" s="27"/>
      <c r="Q511" s="14"/>
      <c r="R511" s="14"/>
      <c r="S511" s="14"/>
      <c r="T511" s="14"/>
      <c r="U511" s="14"/>
    </row>
    <row r="512" spans="1:21" s="66" customFormat="1">
      <c r="A512" s="104"/>
      <c r="B512" s="69"/>
      <c r="C512" s="69"/>
      <c r="D512" s="69"/>
      <c r="E512" s="69"/>
      <c r="F512" s="69"/>
      <c r="G512" s="69"/>
      <c r="H512" s="69"/>
      <c r="I512" s="38"/>
      <c r="J512" s="5"/>
      <c r="K512" s="1"/>
      <c r="L512" s="24"/>
      <c r="M512" s="25"/>
      <c r="N512" s="26"/>
      <c r="O512" s="26"/>
      <c r="P512" s="27"/>
      <c r="Q512" s="14"/>
      <c r="R512" s="14"/>
      <c r="S512" s="14"/>
      <c r="T512" s="14"/>
      <c r="U512" s="14"/>
    </row>
    <row r="513" spans="1:21" s="66" customFormat="1">
      <c r="A513" s="104"/>
      <c r="B513" s="69"/>
      <c r="C513" s="69"/>
      <c r="D513" s="69"/>
      <c r="E513" s="69"/>
      <c r="F513" s="69"/>
      <c r="G513" s="69"/>
      <c r="H513" s="69"/>
      <c r="I513" s="38"/>
      <c r="J513" s="5"/>
      <c r="K513" s="1"/>
      <c r="L513" s="24"/>
      <c r="M513" s="25"/>
      <c r="N513" s="26"/>
      <c r="O513" s="26"/>
      <c r="P513" s="27"/>
      <c r="Q513" s="14"/>
      <c r="R513" s="14"/>
      <c r="S513" s="14"/>
      <c r="T513" s="14"/>
      <c r="U513" s="14"/>
    </row>
    <row r="514" spans="1:21" s="66" customFormat="1">
      <c r="A514" s="104"/>
      <c r="B514" s="69"/>
      <c r="C514" s="69"/>
      <c r="D514" s="69"/>
      <c r="E514" s="69"/>
      <c r="F514" s="69"/>
      <c r="G514" s="69"/>
      <c r="H514" s="69"/>
      <c r="I514" s="38"/>
      <c r="J514" s="5"/>
      <c r="K514" s="1"/>
      <c r="L514" s="24"/>
      <c r="M514" s="25"/>
      <c r="N514" s="26"/>
      <c r="O514" s="26"/>
      <c r="P514" s="27"/>
      <c r="Q514" s="14"/>
      <c r="R514" s="14"/>
      <c r="S514" s="14"/>
      <c r="T514" s="14"/>
      <c r="U514" s="14"/>
    </row>
    <row r="515" spans="1:21" s="66" customFormat="1">
      <c r="A515" s="104"/>
      <c r="B515" s="69"/>
      <c r="C515" s="69"/>
      <c r="D515" s="69"/>
      <c r="E515" s="69"/>
      <c r="F515" s="69"/>
      <c r="G515" s="69"/>
      <c r="H515" s="69"/>
      <c r="I515" s="38"/>
      <c r="J515" s="5"/>
      <c r="K515" s="1"/>
      <c r="L515" s="24"/>
      <c r="M515" s="25"/>
      <c r="N515" s="26"/>
      <c r="O515" s="26"/>
      <c r="P515" s="27"/>
      <c r="Q515" s="14"/>
      <c r="R515" s="14"/>
      <c r="S515" s="14"/>
      <c r="T515" s="14"/>
      <c r="U515" s="14"/>
    </row>
    <row r="516" spans="1:21" s="66" customFormat="1">
      <c r="A516" s="104"/>
      <c r="B516" s="69"/>
      <c r="C516" s="69"/>
      <c r="D516" s="69"/>
      <c r="E516" s="69"/>
      <c r="F516" s="69"/>
      <c r="G516" s="69"/>
      <c r="H516" s="69"/>
      <c r="I516" s="38"/>
      <c r="J516" s="5"/>
      <c r="K516" s="1"/>
      <c r="L516" s="24"/>
      <c r="M516" s="25"/>
      <c r="N516" s="26"/>
      <c r="O516" s="26"/>
      <c r="P516" s="27"/>
      <c r="Q516" s="14"/>
      <c r="R516" s="14"/>
      <c r="S516" s="14"/>
      <c r="T516" s="14"/>
      <c r="U516" s="14"/>
    </row>
    <row r="517" spans="1:21" s="66" customFormat="1">
      <c r="A517" s="104"/>
      <c r="B517" s="69"/>
      <c r="C517" s="69"/>
      <c r="D517" s="69"/>
      <c r="E517" s="69"/>
      <c r="F517" s="69"/>
      <c r="G517" s="69"/>
      <c r="H517" s="69"/>
      <c r="I517" s="38"/>
      <c r="J517" s="5"/>
      <c r="K517" s="1"/>
      <c r="L517" s="24"/>
      <c r="M517" s="25"/>
      <c r="N517" s="26"/>
      <c r="O517" s="26"/>
      <c r="P517" s="27"/>
      <c r="Q517" s="14"/>
      <c r="R517" s="14"/>
      <c r="S517" s="14"/>
      <c r="T517" s="14"/>
      <c r="U517" s="14"/>
    </row>
    <row r="518" spans="1:21" s="66" customFormat="1">
      <c r="A518" s="104"/>
      <c r="B518" s="69"/>
      <c r="C518" s="69"/>
      <c r="D518" s="69"/>
      <c r="E518" s="69"/>
      <c r="F518" s="69"/>
      <c r="G518" s="69"/>
      <c r="H518" s="69"/>
      <c r="I518" s="38"/>
      <c r="J518" s="5"/>
      <c r="K518" s="1"/>
      <c r="L518" s="24"/>
      <c r="M518" s="25"/>
      <c r="N518" s="26"/>
      <c r="O518" s="26"/>
      <c r="P518" s="27"/>
      <c r="Q518" s="14"/>
      <c r="R518" s="14"/>
      <c r="S518" s="14"/>
      <c r="T518" s="14"/>
      <c r="U518" s="14"/>
    </row>
    <row r="519" spans="1:21" s="66" customFormat="1">
      <c r="A519" s="104"/>
      <c r="B519" s="69"/>
      <c r="C519" s="69"/>
      <c r="D519" s="69"/>
      <c r="E519" s="69"/>
      <c r="F519" s="69"/>
      <c r="G519" s="69"/>
      <c r="H519" s="69"/>
      <c r="I519" s="38"/>
      <c r="J519" s="5"/>
      <c r="K519" s="1"/>
      <c r="L519" s="24"/>
      <c r="M519" s="25"/>
      <c r="N519" s="26"/>
      <c r="O519" s="26"/>
      <c r="P519" s="27"/>
      <c r="Q519" s="14"/>
      <c r="R519" s="14"/>
      <c r="S519" s="14"/>
      <c r="T519" s="14"/>
      <c r="U519" s="14"/>
    </row>
    <row r="520" spans="1:21" s="66" customFormat="1">
      <c r="A520" s="104"/>
      <c r="B520" s="69"/>
      <c r="C520" s="69"/>
      <c r="D520" s="69"/>
      <c r="E520" s="69"/>
      <c r="F520" s="69"/>
      <c r="G520" s="69"/>
      <c r="H520" s="69"/>
      <c r="I520" s="38"/>
      <c r="J520" s="5"/>
      <c r="K520" s="1"/>
      <c r="L520" s="24"/>
      <c r="M520" s="25"/>
      <c r="N520" s="26"/>
      <c r="O520" s="26"/>
      <c r="P520" s="27"/>
      <c r="Q520" s="14"/>
      <c r="R520" s="14"/>
      <c r="S520" s="14"/>
      <c r="T520" s="14"/>
      <c r="U520" s="14"/>
    </row>
    <row r="521" spans="1:21" s="66" customFormat="1">
      <c r="A521" s="104"/>
      <c r="B521" s="69"/>
      <c r="C521" s="69"/>
      <c r="D521" s="69"/>
      <c r="E521" s="69"/>
      <c r="F521" s="69"/>
      <c r="G521" s="69"/>
      <c r="H521" s="69"/>
      <c r="I521" s="38"/>
      <c r="J521" s="5"/>
      <c r="K521" s="1"/>
      <c r="L521" s="24"/>
      <c r="M521" s="25"/>
      <c r="N521" s="26"/>
      <c r="O521" s="26"/>
      <c r="P521" s="27"/>
      <c r="Q521" s="14"/>
      <c r="R521" s="14"/>
      <c r="S521" s="14"/>
      <c r="T521" s="14"/>
      <c r="U521" s="14"/>
    </row>
    <row r="522" spans="1:21" s="66" customFormat="1">
      <c r="A522" s="104"/>
      <c r="B522" s="69"/>
      <c r="C522" s="69"/>
      <c r="D522" s="69"/>
      <c r="E522" s="69"/>
      <c r="F522" s="69"/>
      <c r="G522" s="69"/>
      <c r="H522" s="69"/>
      <c r="I522" s="38"/>
      <c r="J522" s="5"/>
      <c r="K522" s="1"/>
      <c r="L522" s="24"/>
      <c r="M522" s="25"/>
      <c r="N522" s="26"/>
      <c r="O522" s="26"/>
      <c r="P522" s="27"/>
      <c r="Q522" s="14"/>
      <c r="R522" s="14"/>
      <c r="S522" s="14"/>
      <c r="T522" s="14"/>
      <c r="U522" s="14"/>
    </row>
    <row r="523" spans="1:21" s="66" customFormat="1">
      <c r="A523" s="104"/>
      <c r="B523" s="69"/>
      <c r="C523" s="69"/>
      <c r="D523" s="69"/>
      <c r="E523" s="69"/>
      <c r="F523" s="69"/>
      <c r="G523" s="69"/>
      <c r="H523" s="69"/>
      <c r="I523" s="38"/>
      <c r="J523" s="5"/>
      <c r="K523" s="1"/>
      <c r="L523" s="24"/>
      <c r="M523" s="25"/>
      <c r="N523" s="26"/>
      <c r="O523" s="26"/>
      <c r="P523" s="27"/>
      <c r="Q523" s="14"/>
      <c r="R523" s="14"/>
      <c r="S523" s="14"/>
      <c r="T523" s="14"/>
      <c r="U523" s="14"/>
    </row>
    <row r="524" spans="1:21" s="66" customFormat="1">
      <c r="A524" s="104"/>
      <c r="B524" s="69"/>
      <c r="C524" s="69"/>
      <c r="D524" s="69"/>
      <c r="E524" s="69"/>
      <c r="F524" s="69"/>
      <c r="G524" s="69"/>
      <c r="H524" s="69"/>
      <c r="I524" s="38"/>
      <c r="J524" s="5"/>
      <c r="K524" s="1"/>
      <c r="L524" s="24"/>
      <c r="M524" s="25"/>
      <c r="N524" s="26"/>
      <c r="O524" s="26"/>
      <c r="P524" s="27"/>
      <c r="Q524" s="14"/>
      <c r="R524" s="14"/>
      <c r="S524" s="14"/>
      <c r="T524" s="14"/>
      <c r="U524" s="14"/>
    </row>
    <row r="525" spans="1:21" s="66" customFormat="1">
      <c r="A525" s="104"/>
      <c r="B525" s="69"/>
      <c r="C525" s="69"/>
      <c r="D525" s="69"/>
      <c r="E525" s="69"/>
      <c r="F525" s="69"/>
      <c r="G525" s="69"/>
      <c r="H525" s="69"/>
      <c r="I525" s="38"/>
      <c r="J525" s="5"/>
      <c r="K525" s="1"/>
      <c r="L525" s="24"/>
      <c r="M525" s="25"/>
      <c r="N525" s="26"/>
      <c r="O525" s="26"/>
      <c r="P525" s="27"/>
      <c r="Q525" s="14"/>
      <c r="R525" s="14"/>
      <c r="S525" s="14"/>
      <c r="T525" s="14"/>
      <c r="U525" s="14"/>
    </row>
    <row r="526" spans="1:21" s="66" customFormat="1">
      <c r="A526" s="104"/>
      <c r="B526" s="69"/>
      <c r="C526" s="69"/>
      <c r="D526" s="69"/>
      <c r="E526" s="69"/>
      <c r="F526" s="69"/>
      <c r="G526" s="69"/>
      <c r="H526" s="69"/>
      <c r="I526" s="38"/>
      <c r="J526" s="5"/>
      <c r="K526" s="1"/>
      <c r="L526" s="24"/>
      <c r="M526" s="25"/>
      <c r="N526" s="26"/>
      <c r="O526" s="26"/>
      <c r="P526" s="27"/>
      <c r="Q526" s="14"/>
      <c r="R526" s="14"/>
      <c r="S526" s="14"/>
      <c r="T526" s="14"/>
      <c r="U526" s="14"/>
    </row>
    <row r="527" spans="1:21" s="66" customFormat="1">
      <c r="A527" s="104"/>
      <c r="B527" s="69"/>
      <c r="C527" s="69"/>
      <c r="D527" s="69"/>
      <c r="E527" s="69"/>
      <c r="F527" s="69"/>
      <c r="G527" s="69"/>
      <c r="H527" s="69"/>
      <c r="I527" s="38"/>
      <c r="J527" s="5"/>
      <c r="K527" s="1"/>
      <c r="L527" s="24"/>
      <c r="M527" s="25"/>
      <c r="N527" s="26"/>
      <c r="O527" s="26"/>
      <c r="P527" s="27"/>
      <c r="Q527" s="14"/>
      <c r="R527" s="14"/>
      <c r="S527" s="14"/>
      <c r="T527" s="14"/>
      <c r="U527" s="14"/>
    </row>
    <row r="528" spans="1:21" s="66" customFormat="1">
      <c r="A528" s="104"/>
      <c r="B528" s="69"/>
      <c r="C528" s="69"/>
      <c r="D528" s="69"/>
      <c r="E528" s="69"/>
      <c r="F528" s="69"/>
      <c r="G528" s="69"/>
      <c r="H528" s="69"/>
      <c r="I528" s="38"/>
      <c r="J528" s="5"/>
      <c r="K528" s="1"/>
      <c r="L528" s="24"/>
      <c r="M528" s="25"/>
      <c r="N528" s="26"/>
      <c r="O528" s="26"/>
      <c r="P528" s="27"/>
      <c r="Q528" s="14"/>
      <c r="R528" s="14"/>
      <c r="S528" s="14"/>
      <c r="T528" s="14"/>
      <c r="U528" s="14"/>
    </row>
    <row r="529" spans="1:21" s="66" customFormat="1">
      <c r="A529" s="104"/>
      <c r="B529" s="69"/>
      <c r="C529" s="69"/>
      <c r="D529" s="69"/>
      <c r="E529" s="69"/>
      <c r="F529" s="69"/>
      <c r="G529" s="69"/>
      <c r="H529" s="69"/>
      <c r="I529" s="38"/>
      <c r="J529" s="5"/>
      <c r="K529" s="1"/>
      <c r="L529" s="24"/>
      <c r="M529" s="25"/>
      <c r="N529" s="26"/>
      <c r="O529" s="26"/>
      <c r="P529" s="27"/>
      <c r="Q529" s="14"/>
      <c r="R529" s="14"/>
      <c r="S529" s="14"/>
      <c r="T529" s="14"/>
      <c r="U529" s="14"/>
    </row>
    <row r="530" spans="1:21" s="66" customFormat="1">
      <c r="A530" s="104"/>
      <c r="B530" s="69"/>
      <c r="C530" s="69"/>
      <c r="D530" s="69"/>
      <c r="E530" s="69"/>
      <c r="F530" s="69"/>
      <c r="G530" s="69"/>
      <c r="H530" s="69"/>
      <c r="I530" s="38"/>
      <c r="J530" s="5"/>
      <c r="K530" s="1"/>
      <c r="L530" s="24"/>
      <c r="M530" s="25"/>
      <c r="N530" s="26"/>
      <c r="O530" s="26"/>
      <c r="P530" s="27"/>
      <c r="Q530" s="14"/>
      <c r="R530" s="14"/>
      <c r="S530" s="14"/>
      <c r="T530" s="14"/>
      <c r="U530" s="14"/>
    </row>
    <row r="531" spans="1:21" s="66" customFormat="1">
      <c r="A531" s="104"/>
      <c r="B531" s="69"/>
      <c r="C531" s="69"/>
      <c r="D531" s="69"/>
      <c r="E531" s="69"/>
      <c r="F531" s="69"/>
      <c r="G531" s="69"/>
      <c r="H531" s="69"/>
      <c r="I531" s="38"/>
      <c r="J531" s="5"/>
      <c r="K531" s="1"/>
      <c r="L531" s="24"/>
      <c r="M531" s="25"/>
      <c r="N531" s="26"/>
      <c r="O531" s="26"/>
      <c r="P531" s="27"/>
      <c r="Q531" s="14"/>
      <c r="R531" s="14"/>
      <c r="S531" s="14"/>
      <c r="T531" s="14"/>
      <c r="U531" s="14"/>
    </row>
    <row r="532" spans="1:21" s="66" customFormat="1">
      <c r="A532" s="104"/>
      <c r="B532" s="69"/>
      <c r="C532" s="69"/>
      <c r="D532" s="69"/>
      <c r="E532" s="69"/>
      <c r="F532" s="69"/>
      <c r="G532" s="69"/>
      <c r="H532" s="69"/>
      <c r="I532" s="38"/>
      <c r="J532" s="5"/>
      <c r="K532" s="1"/>
      <c r="L532" s="24"/>
      <c r="M532" s="25"/>
      <c r="N532" s="26"/>
      <c r="O532" s="26"/>
      <c r="P532" s="27"/>
      <c r="Q532" s="14"/>
      <c r="R532" s="14"/>
      <c r="S532" s="14"/>
      <c r="T532" s="14"/>
      <c r="U532" s="14"/>
    </row>
    <row r="533" spans="1:21" s="66" customFormat="1">
      <c r="A533" s="104"/>
      <c r="B533" s="69"/>
      <c r="C533" s="69"/>
      <c r="D533" s="69"/>
      <c r="E533" s="69"/>
      <c r="F533" s="69"/>
      <c r="G533" s="69"/>
      <c r="H533" s="69"/>
      <c r="I533" s="38"/>
      <c r="J533" s="5"/>
      <c r="K533" s="1"/>
      <c r="L533" s="24"/>
      <c r="M533" s="25"/>
      <c r="N533" s="26"/>
      <c r="O533" s="26"/>
      <c r="P533" s="27"/>
      <c r="Q533" s="14"/>
      <c r="R533" s="14"/>
      <c r="S533" s="14"/>
      <c r="T533" s="14"/>
      <c r="U533" s="14"/>
    </row>
    <row r="534" spans="1:21" s="66" customFormat="1">
      <c r="A534" s="104"/>
      <c r="B534" s="69"/>
      <c r="C534" s="69"/>
      <c r="D534" s="69"/>
      <c r="E534" s="69"/>
      <c r="F534" s="69"/>
      <c r="G534" s="69"/>
      <c r="H534" s="69"/>
      <c r="I534" s="38"/>
      <c r="J534" s="5"/>
      <c r="K534" s="1"/>
      <c r="L534" s="24"/>
      <c r="M534" s="25"/>
      <c r="N534" s="26"/>
      <c r="O534" s="26"/>
      <c r="P534" s="27"/>
      <c r="Q534" s="14"/>
      <c r="R534" s="14"/>
      <c r="S534" s="14"/>
      <c r="T534" s="14"/>
      <c r="U534" s="14"/>
    </row>
    <row r="535" spans="1:21" s="66" customFormat="1">
      <c r="A535" s="104"/>
      <c r="B535" s="69"/>
      <c r="C535" s="69"/>
      <c r="D535" s="69"/>
      <c r="E535" s="69"/>
      <c r="F535" s="69"/>
      <c r="G535" s="69"/>
      <c r="H535" s="69"/>
      <c r="I535" s="38"/>
      <c r="J535" s="5"/>
      <c r="K535" s="1"/>
      <c r="L535" s="24"/>
      <c r="M535" s="25"/>
      <c r="N535" s="26"/>
      <c r="O535" s="26"/>
      <c r="P535" s="27"/>
      <c r="Q535" s="14"/>
      <c r="R535" s="14"/>
      <c r="S535" s="14"/>
      <c r="T535" s="14"/>
      <c r="U535" s="14"/>
    </row>
    <row r="536" spans="1:21" s="66" customFormat="1">
      <c r="A536" s="104"/>
      <c r="B536" s="69"/>
      <c r="C536" s="69"/>
      <c r="D536" s="69"/>
      <c r="E536" s="69"/>
      <c r="F536" s="69"/>
      <c r="G536" s="69"/>
      <c r="H536" s="69"/>
      <c r="I536" s="38"/>
      <c r="J536" s="5"/>
      <c r="K536" s="1"/>
      <c r="L536" s="24"/>
      <c r="M536" s="25"/>
      <c r="N536" s="26"/>
      <c r="O536" s="26"/>
      <c r="P536" s="27"/>
      <c r="Q536" s="14"/>
      <c r="R536" s="14"/>
      <c r="S536" s="14"/>
      <c r="T536" s="14"/>
      <c r="U536" s="14"/>
    </row>
    <row r="537" spans="1:21" s="66" customFormat="1">
      <c r="A537" s="104"/>
      <c r="B537" s="69"/>
      <c r="C537" s="69"/>
      <c r="D537" s="69"/>
      <c r="E537" s="69"/>
      <c r="F537" s="69"/>
      <c r="G537" s="69"/>
      <c r="H537" s="69"/>
      <c r="I537" s="38"/>
      <c r="J537" s="5"/>
      <c r="K537" s="1"/>
      <c r="L537" s="24"/>
      <c r="M537" s="25"/>
      <c r="N537" s="26"/>
      <c r="O537" s="26"/>
      <c r="P537" s="27"/>
      <c r="Q537" s="14"/>
      <c r="R537" s="14"/>
      <c r="S537" s="14"/>
      <c r="T537" s="14"/>
      <c r="U537" s="14"/>
    </row>
    <row r="538" spans="1:21" s="66" customFormat="1">
      <c r="A538" s="104"/>
      <c r="B538" s="69"/>
      <c r="C538" s="69"/>
      <c r="D538" s="69"/>
      <c r="E538" s="69"/>
      <c r="F538" s="69"/>
      <c r="G538" s="69"/>
      <c r="H538" s="69"/>
      <c r="I538" s="38"/>
      <c r="J538" s="5"/>
      <c r="K538" s="1"/>
      <c r="L538" s="24"/>
      <c r="M538" s="25"/>
      <c r="N538" s="26"/>
      <c r="O538" s="26"/>
      <c r="P538" s="27"/>
      <c r="Q538" s="14"/>
      <c r="R538" s="14"/>
      <c r="S538" s="14"/>
      <c r="T538" s="14"/>
      <c r="U538" s="14"/>
    </row>
    <row r="539" spans="1:21" s="66" customFormat="1">
      <c r="A539" s="104"/>
      <c r="B539" s="69"/>
      <c r="C539" s="69"/>
      <c r="D539" s="69"/>
      <c r="E539" s="69"/>
      <c r="F539" s="69"/>
      <c r="G539" s="69"/>
      <c r="H539" s="69"/>
      <c r="I539" s="38"/>
      <c r="J539" s="5"/>
      <c r="K539" s="1"/>
      <c r="L539" s="24"/>
      <c r="M539" s="25"/>
      <c r="N539" s="26"/>
      <c r="O539" s="26"/>
      <c r="P539" s="27"/>
      <c r="Q539" s="14"/>
      <c r="R539" s="14"/>
      <c r="S539" s="14"/>
      <c r="T539" s="14"/>
      <c r="U539" s="14"/>
    </row>
    <row r="540" spans="1:21" s="66" customFormat="1">
      <c r="A540" s="104"/>
      <c r="B540" s="69"/>
      <c r="C540" s="69"/>
      <c r="D540" s="69"/>
      <c r="E540" s="69"/>
      <c r="F540" s="69"/>
      <c r="G540" s="69"/>
      <c r="H540" s="69"/>
      <c r="I540" s="38"/>
      <c r="J540" s="5"/>
      <c r="K540" s="1"/>
      <c r="L540" s="24"/>
      <c r="M540" s="25"/>
      <c r="N540" s="26"/>
      <c r="O540" s="26"/>
      <c r="P540" s="27"/>
      <c r="Q540" s="14"/>
      <c r="R540" s="14"/>
      <c r="S540" s="14"/>
      <c r="T540" s="14"/>
      <c r="U540" s="14"/>
    </row>
    <row r="541" spans="1:21" s="66" customFormat="1">
      <c r="A541" s="104"/>
      <c r="B541" s="69"/>
      <c r="C541" s="69"/>
      <c r="D541" s="69"/>
      <c r="E541" s="69"/>
      <c r="F541" s="69"/>
      <c r="G541" s="69"/>
      <c r="H541" s="69"/>
      <c r="I541" s="38"/>
      <c r="J541" s="5"/>
      <c r="K541" s="1"/>
      <c r="L541" s="24"/>
      <c r="M541" s="25"/>
      <c r="N541" s="26"/>
      <c r="O541" s="26"/>
      <c r="P541" s="27"/>
      <c r="Q541" s="14"/>
      <c r="R541" s="14"/>
      <c r="S541" s="14"/>
      <c r="T541" s="14"/>
      <c r="U541" s="14"/>
    </row>
    <row r="542" spans="1:21" s="66" customFormat="1">
      <c r="A542" s="104"/>
      <c r="B542" s="69"/>
      <c r="C542" s="69"/>
      <c r="D542" s="69"/>
      <c r="E542" s="69"/>
      <c r="F542" s="69"/>
      <c r="G542" s="69"/>
      <c r="H542" s="69"/>
      <c r="I542" s="38"/>
      <c r="J542" s="5"/>
      <c r="K542" s="1"/>
      <c r="L542" s="24"/>
      <c r="M542" s="25"/>
      <c r="N542" s="26"/>
      <c r="O542" s="26"/>
      <c r="P542" s="27"/>
      <c r="Q542" s="14"/>
      <c r="R542" s="14"/>
      <c r="S542" s="14"/>
      <c r="T542" s="14"/>
      <c r="U542" s="14"/>
    </row>
    <row r="543" spans="1:21" s="66" customFormat="1">
      <c r="A543" s="104"/>
      <c r="B543" s="69"/>
      <c r="C543" s="69"/>
      <c r="D543" s="69"/>
      <c r="E543" s="69"/>
      <c r="F543" s="69"/>
      <c r="G543" s="69"/>
      <c r="H543" s="69"/>
      <c r="I543" s="38"/>
      <c r="J543" s="5"/>
      <c r="K543" s="1"/>
      <c r="L543" s="24"/>
      <c r="M543" s="25"/>
      <c r="N543" s="26"/>
      <c r="O543" s="26"/>
      <c r="P543" s="27"/>
      <c r="Q543" s="14"/>
      <c r="R543" s="14"/>
      <c r="S543" s="14"/>
      <c r="T543" s="14"/>
      <c r="U543" s="14"/>
    </row>
    <row r="544" spans="1:21" s="66" customFormat="1">
      <c r="A544" s="104"/>
      <c r="B544" s="69"/>
      <c r="C544" s="69"/>
      <c r="D544" s="69"/>
      <c r="E544" s="69"/>
      <c r="F544" s="69"/>
      <c r="G544" s="69"/>
      <c r="H544" s="69"/>
      <c r="I544" s="38"/>
      <c r="J544" s="5"/>
      <c r="K544" s="1"/>
      <c r="L544" s="24"/>
      <c r="M544" s="25"/>
      <c r="N544" s="26"/>
      <c r="O544" s="26"/>
      <c r="P544" s="27"/>
      <c r="Q544" s="14"/>
      <c r="R544" s="14"/>
      <c r="S544" s="14"/>
      <c r="T544" s="14"/>
      <c r="U544" s="14"/>
    </row>
    <row r="545" spans="1:21" s="66" customFormat="1">
      <c r="A545" s="104"/>
      <c r="B545" s="69"/>
      <c r="C545" s="69"/>
      <c r="D545" s="69"/>
      <c r="E545" s="69"/>
      <c r="F545" s="69"/>
      <c r="G545" s="69"/>
      <c r="H545" s="69"/>
      <c r="I545" s="38"/>
      <c r="J545" s="5"/>
      <c r="K545" s="1"/>
      <c r="L545" s="24"/>
      <c r="M545" s="25"/>
      <c r="N545" s="26"/>
      <c r="O545" s="26"/>
      <c r="P545" s="27"/>
      <c r="Q545" s="14"/>
      <c r="R545" s="14"/>
      <c r="S545" s="14"/>
      <c r="T545" s="14"/>
      <c r="U545" s="14"/>
    </row>
    <row r="546" spans="1:21" s="66" customFormat="1">
      <c r="A546" s="104"/>
      <c r="B546" s="69"/>
      <c r="C546" s="69"/>
      <c r="D546" s="69"/>
      <c r="E546" s="69"/>
      <c r="F546" s="69"/>
      <c r="G546" s="69"/>
      <c r="H546" s="69"/>
      <c r="I546" s="38"/>
      <c r="J546" s="5"/>
      <c r="K546" s="1"/>
      <c r="L546" s="24"/>
      <c r="M546" s="25"/>
      <c r="N546" s="26"/>
      <c r="O546" s="26"/>
      <c r="P546" s="27"/>
      <c r="Q546" s="14"/>
      <c r="R546" s="14"/>
      <c r="S546" s="14"/>
      <c r="T546" s="14"/>
      <c r="U546" s="14"/>
    </row>
    <row r="547" spans="1:21" s="66" customFormat="1">
      <c r="A547" s="104"/>
      <c r="B547" s="69"/>
      <c r="C547" s="69"/>
      <c r="D547" s="69"/>
      <c r="E547" s="69"/>
      <c r="F547" s="69"/>
      <c r="G547" s="69"/>
      <c r="H547" s="69"/>
      <c r="I547" s="38"/>
      <c r="J547" s="5"/>
      <c r="K547" s="1"/>
      <c r="L547" s="24"/>
      <c r="M547" s="25"/>
      <c r="N547" s="26"/>
      <c r="O547" s="26"/>
      <c r="P547" s="27"/>
      <c r="Q547" s="14"/>
      <c r="R547" s="14"/>
      <c r="S547" s="14"/>
      <c r="T547" s="14"/>
      <c r="U547" s="14"/>
    </row>
    <row r="548" spans="1:21" s="66" customFormat="1">
      <c r="A548" s="104"/>
      <c r="B548" s="69"/>
      <c r="C548" s="69"/>
      <c r="D548" s="69"/>
      <c r="E548" s="69"/>
      <c r="F548" s="69"/>
      <c r="G548" s="69"/>
      <c r="H548" s="69"/>
      <c r="I548" s="38"/>
      <c r="J548" s="5"/>
      <c r="K548" s="1"/>
      <c r="L548" s="24"/>
      <c r="M548" s="25"/>
      <c r="N548" s="26"/>
      <c r="O548" s="26"/>
      <c r="P548" s="27"/>
      <c r="Q548" s="14"/>
      <c r="R548" s="14"/>
      <c r="S548" s="14"/>
      <c r="T548" s="14"/>
      <c r="U548" s="14"/>
    </row>
    <row r="549" spans="1:21" s="66" customFormat="1">
      <c r="A549" s="104"/>
      <c r="B549" s="69"/>
      <c r="C549" s="69"/>
      <c r="D549" s="69"/>
      <c r="E549" s="69"/>
      <c r="F549" s="69"/>
      <c r="G549" s="69"/>
      <c r="H549" s="69"/>
      <c r="I549" s="38"/>
      <c r="J549" s="5"/>
      <c r="K549" s="1"/>
      <c r="L549" s="24"/>
      <c r="M549" s="25"/>
      <c r="N549" s="26"/>
      <c r="O549" s="26"/>
      <c r="P549" s="27"/>
      <c r="Q549" s="14"/>
      <c r="R549" s="14"/>
      <c r="S549" s="14"/>
      <c r="T549" s="14"/>
      <c r="U549" s="14"/>
    </row>
    <row r="550" spans="1:21" s="66" customFormat="1">
      <c r="A550" s="104"/>
      <c r="B550" s="69"/>
      <c r="C550" s="69"/>
      <c r="D550" s="69"/>
      <c r="E550" s="69"/>
      <c r="F550" s="69"/>
      <c r="G550" s="69"/>
      <c r="H550" s="69"/>
      <c r="I550" s="38"/>
      <c r="J550" s="5"/>
      <c r="K550" s="1"/>
      <c r="L550" s="24"/>
      <c r="M550" s="25"/>
      <c r="N550" s="26"/>
      <c r="O550" s="26"/>
      <c r="P550" s="27"/>
      <c r="Q550" s="14"/>
      <c r="R550" s="14"/>
      <c r="S550" s="14"/>
      <c r="T550" s="14"/>
      <c r="U550" s="14"/>
    </row>
    <row r="551" spans="1:21" s="66" customFormat="1">
      <c r="A551" s="104"/>
      <c r="B551" s="69"/>
      <c r="C551" s="69"/>
      <c r="D551" s="69"/>
      <c r="E551" s="69"/>
      <c r="F551" s="69"/>
      <c r="G551" s="69"/>
      <c r="H551" s="69"/>
      <c r="I551" s="38"/>
      <c r="J551" s="5"/>
      <c r="K551" s="1"/>
      <c r="L551" s="24"/>
      <c r="M551" s="25"/>
      <c r="N551" s="26"/>
      <c r="O551" s="26"/>
      <c r="P551" s="27"/>
      <c r="Q551" s="14"/>
      <c r="R551" s="14"/>
      <c r="S551" s="14"/>
      <c r="T551" s="14"/>
      <c r="U551" s="14"/>
    </row>
    <row r="552" spans="1:21" s="66" customFormat="1">
      <c r="A552" s="104"/>
      <c r="B552" s="69"/>
      <c r="C552" s="69"/>
      <c r="D552" s="69"/>
      <c r="E552" s="69"/>
      <c r="F552" s="69"/>
      <c r="G552" s="69"/>
      <c r="H552" s="69"/>
      <c r="I552" s="38"/>
      <c r="J552" s="5"/>
      <c r="K552" s="1"/>
      <c r="L552" s="24"/>
      <c r="M552" s="25"/>
      <c r="N552" s="26"/>
      <c r="O552" s="26"/>
      <c r="P552" s="27"/>
      <c r="Q552" s="14"/>
      <c r="R552" s="14"/>
      <c r="S552" s="14"/>
      <c r="T552" s="14"/>
      <c r="U552" s="14"/>
    </row>
    <row r="553" spans="1:21" s="66" customFormat="1">
      <c r="A553" s="104"/>
      <c r="B553" s="69"/>
      <c r="C553" s="69"/>
      <c r="D553" s="69"/>
      <c r="E553" s="69"/>
      <c r="F553" s="69"/>
      <c r="G553" s="69"/>
      <c r="H553" s="69"/>
      <c r="I553" s="38"/>
      <c r="J553" s="5"/>
      <c r="K553" s="1"/>
      <c r="L553" s="24"/>
      <c r="M553" s="25"/>
      <c r="N553" s="26"/>
      <c r="O553" s="26"/>
      <c r="P553" s="27"/>
      <c r="Q553" s="14"/>
      <c r="R553" s="14"/>
      <c r="S553" s="14"/>
      <c r="T553" s="14"/>
      <c r="U553" s="14"/>
    </row>
    <row r="554" spans="1:21" s="66" customFormat="1">
      <c r="A554" s="104"/>
      <c r="B554" s="69"/>
      <c r="C554" s="69"/>
      <c r="D554" s="69"/>
      <c r="E554" s="69"/>
      <c r="F554" s="69"/>
      <c r="G554" s="69"/>
      <c r="H554" s="69"/>
      <c r="I554" s="38"/>
      <c r="J554" s="5"/>
      <c r="K554" s="1"/>
      <c r="L554" s="24"/>
      <c r="M554" s="25"/>
      <c r="N554" s="26"/>
      <c r="O554" s="26"/>
      <c r="P554" s="27"/>
      <c r="Q554" s="14"/>
      <c r="R554" s="14"/>
      <c r="S554" s="14"/>
      <c r="T554" s="14"/>
      <c r="U554" s="14"/>
    </row>
    <row r="555" spans="1:21" s="66" customFormat="1">
      <c r="A555" s="104"/>
      <c r="B555" s="69"/>
      <c r="C555" s="69"/>
      <c r="D555" s="69"/>
      <c r="E555" s="69"/>
      <c r="F555" s="69"/>
      <c r="G555" s="69"/>
      <c r="H555" s="69"/>
      <c r="I555" s="38"/>
      <c r="J555" s="5"/>
      <c r="K555" s="1"/>
      <c r="L555" s="24"/>
      <c r="M555" s="25"/>
      <c r="N555" s="26"/>
      <c r="O555" s="26"/>
      <c r="P555" s="27"/>
      <c r="Q555" s="14"/>
      <c r="R555" s="14"/>
      <c r="S555" s="14"/>
      <c r="T555" s="14"/>
      <c r="U555" s="14"/>
    </row>
    <row r="556" spans="1:21" s="66" customFormat="1">
      <c r="A556" s="104"/>
      <c r="B556" s="69"/>
      <c r="C556" s="69"/>
      <c r="D556" s="69"/>
      <c r="E556" s="69"/>
      <c r="F556" s="69"/>
      <c r="G556" s="69"/>
      <c r="H556" s="69"/>
      <c r="I556" s="38"/>
      <c r="J556" s="5"/>
      <c r="K556" s="1"/>
      <c r="L556" s="24"/>
      <c r="M556" s="25"/>
      <c r="N556" s="26"/>
      <c r="O556" s="26"/>
      <c r="P556" s="27"/>
      <c r="Q556" s="14"/>
      <c r="R556" s="14"/>
      <c r="S556" s="14"/>
      <c r="T556" s="14"/>
      <c r="U556" s="14"/>
    </row>
    <row r="557" spans="1:21" s="66" customFormat="1">
      <c r="A557" s="104"/>
      <c r="B557" s="69"/>
      <c r="C557" s="69"/>
      <c r="D557" s="69"/>
      <c r="E557" s="69"/>
      <c r="F557" s="69"/>
      <c r="G557" s="69"/>
      <c r="H557" s="69"/>
      <c r="I557" s="38"/>
      <c r="J557" s="5"/>
      <c r="K557" s="1"/>
      <c r="L557" s="24"/>
      <c r="M557" s="25"/>
      <c r="N557" s="26"/>
      <c r="O557" s="26"/>
      <c r="P557" s="27"/>
      <c r="Q557" s="14"/>
      <c r="R557" s="14"/>
      <c r="S557" s="14"/>
      <c r="T557" s="14"/>
      <c r="U557" s="14"/>
    </row>
    <row r="558" spans="1:21" s="66" customFormat="1">
      <c r="A558" s="104"/>
      <c r="B558" s="69"/>
      <c r="C558" s="69"/>
      <c r="D558" s="69"/>
      <c r="E558" s="69"/>
      <c r="F558" s="69"/>
      <c r="G558" s="69"/>
      <c r="H558" s="69"/>
      <c r="I558" s="38"/>
      <c r="J558" s="5"/>
      <c r="K558" s="1"/>
      <c r="L558" s="24"/>
      <c r="M558" s="25"/>
      <c r="N558" s="26"/>
      <c r="O558" s="26"/>
      <c r="P558" s="27"/>
      <c r="Q558" s="14"/>
      <c r="R558" s="14"/>
      <c r="S558" s="14"/>
      <c r="T558" s="14"/>
      <c r="U558" s="14"/>
    </row>
    <row r="559" spans="1:21" s="66" customFormat="1">
      <c r="A559" s="104"/>
      <c r="B559" s="69"/>
      <c r="C559" s="69"/>
      <c r="D559" s="69"/>
      <c r="E559" s="69"/>
      <c r="F559" s="69"/>
      <c r="G559" s="69"/>
      <c r="H559" s="69"/>
      <c r="I559" s="38"/>
      <c r="J559" s="5"/>
      <c r="K559" s="1"/>
      <c r="L559" s="24"/>
      <c r="M559" s="25"/>
      <c r="N559" s="26"/>
      <c r="O559" s="26"/>
      <c r="P559" s="27"/>
      <c r="Q559" s="14"/>
      <c r="R559" s="14"/>
      <c r="S559" s="14"/>
      <c r="T559" s="14"/>
      <c r="U559" s="14"/>
    </row>
    <row r="560" spans="1:21" s="66" customFormat="1">
      <c r="A560" s="104"/>
      <c r="B560" s="69"/>
      <c r="C560" s="69"/>
      <c r="D560" s="69"/>
      <c r="E560" s="69"/>
      <c r="F560" s="69"/>
      <c r="G560" s="69"/>
      <c r="H560" s="69"/>
      <c r="I560" s="38"/>
      <c r="J560" s="5"/>
      <c r="K560" s="1"/>
      <c r="L560" s="24"/>
      <c r="M560" s="25"/>
      <c r="N560" s="26"/>
      <c r="O560" s="26"/>
      <c r="P560" s="27"/>
      <c r="Q560" s="14"/>
      <c r="R560" s="14"/>
      <c r="S560" s="14"/>
      <c r="T560" s="14"/>
      <c r="U560" s="14"/>
    </row>
    <row r="561" spans="1:21" s="66" customFormat="1">
      <c r="A561" s="104"/>
      <c r="B561" s="69"/>
      <c r="C561" s="69"/>
      <c r="D561" s="69"/>
      <c r="E561" s="69"/>
      <c r="F561" s="69"/>
      <c r="G561" s="69"/>
      <c r="H561" s="69"/>
      <c r="I561" s="38"/>
      <c r="J561" s="5"/>
      <c r="K561" s="1"/>
      <c r="L561" s="24"/>
      <c r="M561" s="25"/>
      <c r="N561" s="26"/>
      <c r="O561" s="26"/>
      <c r="P561" s="27"/>
      <c r="Q561" s="14"/>
      <c r="R561" s="14"/>
      <c r="S561" s="14"/>
      <c r="T561" s="14"/>
      <c r="U561" s="14"/>
    </row>
    <row r="562" spans="1:21" s="66" customFormat="1">
      <c r="A562" s="104"/>
      <c r="B562" s="69"/>
      <c r="C562" s="69"/>
      <c r="D562" s="69"/>
      <c r="E562" s="69"/>
      <c r="F562" s="69"/>
      <c r="G562" s="69"/>
      <c r="H562" s="69"/>
      <c r="I562" s="38"/>
      <c r="J562" s="5"/>
      <c r="K562" s="1"/>
      <c r="L562" s="24"/>
      <c r="M562" s="25"/>
      <c r="N562" s="26"/>
      <c r="O562" s="26"/>
      <c r="P562" s="27"/>
      <c r="Q562" s="14"/>
      <c r="R562" s="14"/>
      <c r="S562" s="14"/>
      <c r="T562" s="14"/>
      <c r="U562" s="14"/>
    </row>
    <row r="563" spans="1:21" s="66" customFormat="1">
      <c r="A563" s="104"/>
      <c r="B563" s="69"/>
      <c r="C563" s="69"/>
      <c r="D563" s="69"/>
      <c r="E563" s="69"/>
      <c r="F563" s="69"/>
      <c r="G563" s="69"/>
      <c r="H563" s="69"/>
      <c r="I563" s="38"/>
      <c r="J563" s="5"/>
      <c r="K563" s="1"/>
      <c r="L563" s="24"/>
      <c r="M563" s="25"/>
      <c r="N563" s="26"/>
      <c r="O563" s="26"/>
      <c r="P563" s="27"/>
      <c r="Q563" s="14"/>
      <c r="R563" s="14"/>
      <c r="S563" s="14"/>
      <c r="T563" s="14"/>
      <c r="U563" s="14"/>
    </row>
    <row r="564" spans="1:21" s="66" customFormat="1">
      <c r="A564" s="104"/>
      <c r="B564" s="69"/>
      <c r="C564" s="69"/>
      <c r="D564" s="69"/>
      <c r="E564" s="69"/>
      <c r="F564" s="69"/>
      <c r="G564" s="69"/>
      <c r="H564" s="69"/>
      <c r="I564" s="38"/>
      <c r="J564" s="5"/>
      <c r="K564" s="1"/>
      <c r="L564" s="24"/>
      <c r="M564" s="25"/>
      <c r="N564" s="26"/>
      <c r="O564" s="26"/>
      <c r="P564" s="27"/>
      <c r="Q564" s="14"/>
      <c r="R564" s="14"/>
      <c r="S564" s="14"/>
      <c r="T564" s="14"/>
      <c r="U564" s="14"/>
    </row>
    <row r="565" spans="1:21" s="66" customFormat="1">
      <c r="A565" s="104"/>
      <c r="B565" s="69"/>
      <c r="C565" s="69"/>
      <c r="D565" s="69"/>
      <c r="E565" s="69"/>
      <c r="F565" s="69"/>
      <c r="G565" s="69"/>
      <c r="H565" s="69"/>
      <c r="I565" s="38"/>
      <c r="J565" s="5"/>
      <c r="K565" s="1"/>
      <c r="L565" s="24"/>
      <c r="M565" s="25"/>
      <c r="N565" s="26"/>
      <c r="O565" s="26"/>
      <c r="P565" s="27"/>
      <c r="Q565" s="14"/>
      <c r="R565" s="14"/>
      <c r="S565" s="14"/>
      <c r="T565" s="14"/>
      <c r="U565" s="14"/>
    </row>
    <row r="566" spans="1:21" s="66" customFormat="1">
      <c r="A566" s="104"/>
      <c r="B566" s="69"/>
      <c r="C566" s="69"/>
      <c r="D566" s="69"/>
      <c r="E566" s="69"/>
      <c r="F566" s="69"/>
      <c r="G566" s="69"/>
      <c r="H566" s="69"/>
      <c r="I566" s="38"/>
      <c r="J566" s="5"/>
      <c r="K566" s="1"/>
      <c r="L566" s="24"/>
      <c r="M566" s="25"/>
      <c r="N566" s="26"/>
      <c r="O566" s="26"/>
      <c r="P566" s="27"/>
      <c r="Q566" s="14"/>
      <c r="R566" s="14"/>
      <c r="S566" s="14"/>
      <c r="T566" s="14"/>
      <c r="U566" s="14"/>
    </row>
    <row r="567" spans="1:21" s="66" customFormat="1">
      <c r="A567" s="104"/>
      <c r="B567" s="69"/>
      <c r="C567" s="69"/>
      <c r="D567" s="69"/>
      <c r="E567" s="69"/>
      <c r="F567" s="69"/>
      <c r="G567" s="69"/>
      <c r="H567" s="69"/>
      <c r="I567" s="38"/>
      <c r="J567" s="5"/>
      <c r="K567" s="1"/>
      <c r="L567" s="24"/>
      <c r="M567" s="25"/>
      <c r="N567" s="26"/>
      <c r="O567" s="26"/>
      <c r="P567" s="27"/>
      <c r="Q567" s="14"/>
      <c r="R567" s="14"/>
      <c r="S567" s="14"/>
      <c r="T567" s="14"/>
      <c r="U567" s="14"/>
    </row>
    <row r="568" spans="1:21" s="66" customFormat="1">
      <c r="A568" s="104"/>
      <c r="B568" s="69"/>
      <c r="C568" s="69"/>
      <c r="D568" s="69"/>
      <c r="E568" s="69"/>
      <c r="F568" s="69"/>
      <c r="G568" s="69"/>
      <c r="H568" s="69"/>
      <c r="I568" s="38"/>
      <c r="J568" s="5"/>
      <c r="K568" s="1"/>
      <c r="L568" s="24"/>
      <c r="M568" s="25"/>
      <c r="N568" s="26"/>
      <c r="O568" s="26"/>
      <c r="P568" s="27"/>
      <c r="Q568" s="14"/>
      <c r="R568" s="14"/>
      <c r="S568" s="14"/>
      <c r="T568" s="14"/>
      <c r="U568" s="14"/>
    </row>
    <row r="569" spans="1:21" s="66" customFormat="1">
      <c r="A569" s="104"/>
      <c r="B569" s="69"/>
      <c r="C569" s="69"/>
      <c r="D569" s="69"/>
      <c r="E569" s="69"/>
      <c r="F569" s="69"/>
      <c r="G569" s="69"/>
      <c r="H569" s="69"/>
      <c r="I569" s="38"/>
      <c r="J569" s="5"/>
      <c r="K569" s="1"/>
      <c r="L569" s="24"/>
      <c r="M569" s="25"/>
      <c r="N569" s="26"/>
      <c r="O569" s="26"/>
      <c r="P569" s="27"/>
      <c r="Q569" s="14"/>
      <c r="R569" s="14"/>
      <c r="S569" s="14"/>
      <c r="T569" s="14"/>
      <c r="U569" s="14"/>
    </row>
    <row r="570" spans="1:21" s="66" customFormat="1">
      <c r="A570" s="104"/>
      <c r="B570" s="69"/>
      <c r="C570" s="69"/>
      <c r="D570" s="69"/>
      <c r="E570" s="69"/>
      <c r="F570" s="69"/>
      <c r="G570" s="69"/>
      <c r="H570" s="69"/>
      <c r="I570" s="38"/>
      <c r="J570" s="5"/>
      <c r="K570" s="1"/>
      <c r="L570" s="24"/>
      <c r="M570" s="25"/>
      <c r="N570" s="26"/>
      <c r="O570" s="26"/>
      <c r="P570" s="27"/>
      <c r="Q570" s="14"/>
      <c r="R570" s="14"/>
      <c r="S570" s="14"/>
      <c r="T570" s="14"/>
      <c r="U570" s="14"/>
    </row>
    <row r="571" spans="1:21">
      <c r="A571" s="104"/>
      <c r="L571" s="24"/>
      <c r="M571" s="25"/>
      <c r="N571" s="26"/>
      <c r="O571" s="26"/>
      <c r="P571" s="27"/>
    </row>
    <row r="572" spans="1:21">
      <c r="A572" s="104"/>
      <c r="L572" s="24"/>
      <c r="M572" s="25"/>
      <c r="N572" s="26"/>
      <c r="O572" s="26"/>
      <c r="P572" s="27"/>
    </row>
    <row r="573" spans="1:21">
      <c r="A573" s="104"/>
      <c r="L573" s="24"/>
      <c r="M573" s="25"/>
      <c r="N573" s="26"/>
      <c r="O573" s="26"/>
      <c r="P573" s="27"/>
    </row>
    <row r="574" spans="1:21">
      <c r="A574" s="104"/>
      <c r="L574" s="24"/>
      <c r="M574" s="25"/>
      <c r="N574" s="26"/>
      <c r="O574" s="26"/>
      <c r="P574" s="27"/>
    </row>
    <row r="575" spans="1:21">
      <c r="A575" s="104"/>
      <c r="L575" s="24"/>
      <c r="M575" s="25"/>
      <c r="N575" s="26"/>
      <c r="O575" s="26"/>
      <c r="P575" s="27"/>
    </row>
    <row r="576" spans="1:21">
      <c r="A576" s="104"/>
      <c r="L576" s="24"/>
      <c r="M576" s="25"/>
      <c r="N576" s="26"/>
      <c r="O576" s="26"/>
      <c r="P576" s="27"/>
    </row>
    <row r="577" spans="1:16">
      <c r="A577" s="104"/>
      <c r="L577" s="24"/>
      <c r="M577" s="25"/>
      <c r="N577" s="26"/>
      <c r="O577" s="26"/>
      <c r="P577" s="27"/>
    </row>
    <row r="578" spans="1:16">
      <c r="A578" s="104"/>
      <c r="L578" s="24"/>
      <c r="M578" s="25"/>
      <c r="N578" s="26"/>
      <c r="O578" s="26"/>
      <c r="P578" s="27"/>
    </row>
    <row r="579" spans="1:16">
      <c r="A579" s="104"/>
      <c r="L579" s="24"/>
      <c r="M579" s="25"/>
      <c r="N579" s="26"/>
      <c r="O579" s="26"/>
      <c r="P579" s="27"/>
    </row>
    <row r="580" spans="1:16">
      <c r="A580" s="104"/>
      <c r="L580" s="24"/>
      <c r="M580" s="25"/>
      <c r="N580" s="26"/>
      <c r="O580" s="26"/>
      <c r="P580" s="27"/>
    </row>
    <row r="581" spans="1:16">
      <c r="A581" s="104"/>
      <c r="L581" s="24"/>
      <c r="M581" s="25"/>
      <c r="N581" s="26"/>
      <c r="O581" s="26"/>
      <c r="P581" s="27"/>
    </row>
    <row r="582" spans="1:16">
      <c r="A582" s="104"/>
      <c r="L582" s="24"/>
      <c r="M582" s="25"/>
      <c r="N582" s="26"/>
      <c r="O582" s="26"/>
      <c r="P582" s="27"/>
    </row>
    <row r="583" spans="1:16">
      <c r="A583" s="104"/>
      <c r="L583" s="24"/>
      <c r="M583" s="25"/>
      <c r="N583" s="26"/>
      <c r="O583" s="26"/>
      <c r="P583" s="27"/>
    </row>
    <row r="584" spans="1:16">
      <c r="A584" s="104"/>
      <c r="L584" s="24"/>
      <c r="M584" s="25"/>
      <c r="N584" s="26"/>
      <c r="O584" s="26"/>
      <c r="P584" s="27"/>
    </row>
    <row r="585" spans="1:16">
      <c r="A585" s="104"/>
      <c r="L585" s="24"/>
      <c r="M585" s="25"/>
      <c r="N585" s="26"/>
      <c r="O585" s="26"/>
      <c r="P585" s="27"/>
    </row>
    <row r="586" spans="1:16">
      <c r="A586" s="104"/>
      <c r="L586" s="24"/>
      <c r="M586" s="25"/>
      <c r="N586" s="26"/>
      <c r="O586" s="26"/>
      <c r="P586" s="27"/>
    </row>
    <row r="587" spans="1:16">
      <c r="A587" s="104"/>
      <c r="L587" s="24"/>
      <c r="M587" s="25"/>
      <c r="N587" s="26"/>
      <c r="O587" s="26"/>
      <c r="P587" s="27"/>
    </row>
    <row r="588" spans="1:16">
      <c r="A588" s="104"/>
      <c r="L588" s="24"/>
      <c r="M588" s="25"/>
      <c r="N588" s="26"/>
      <c r="O588" s="26"/>
      <c r="P588" s="27"/>
    </row>
    <row r="589" spans="1:16">
      <c r="A589" s="104"/>
      <c r="L589" s="24"/>
      <c r="M589" s="25"/>
      <c r="N589" s="26"/>
      <c r="O589" s="26"/>
      <c r="P589" s="27"/>
    </row>
    <row r="590" spans="1:16">
      <c r="A590" s="104"/>
      <c r="L590" s="24"/>
      <c r="M590" s="25"/>
      <c r="N590" s="26"/>
      <c r="O590" s="26"/>
      <c r="P590" s="27"/>
    </row>
    <row r="591" spans="1:16">
      <c r="A591" s="104"/>
      <c r="L591" s="24"/>
      <c r="M591" s="25"/>
      <c r="N591" s="26"/>
      <c r="O591" s="26"/>
      <c r="P591" s="27"/>
    </row>
    <row r="592" spans="1:16">
      <c r="A592" s="104"/>
      <c r="L592" s="24"/>
      <c r="M592" s="25"/>
      <c r="N592" s="26"/>
      <c r="O592" s="26"/>
      <c r="P592" s="27"/>
    </row>
    <row r="593" spans="1:16">
      <c r="A593" s="104"/>
      <c r="L593" s="24"/>
      <c r="M593" s="25"/>
      <c r="N593" s="26"/>
      <c r="O593" s="26"/>
      <c r="P593" s="27"/>
    </row>
    <row r="594" spans="1:16">
      <c r="A594" s="104"/>
      <c r="L594" s="24"/>
      <c r="M594" s="25"/>
      <c r="N594" s="26"/>
      <c r="O594" s="26"/>
      <c r="P594" s="27"/>
    </row>
    <row r="595" spans="1:16">
      <c r="A595" s="104"/>
      <c r="L595" s="24"/>
      <c r="M595" s="25"/>
      <c r="N595" s="26"/>
      <c r="O595" s="26"/>
      <c r="P595" s="27"/>
    </row>
    <row r="596" spans="1:16">
      <c r="A596" s="104"/>
      <c r="L596" s="24"/>
      <c r="M596" s="25"/>
      <c r="N596" s="26"/>
      <c r="O596" s="26"/>
      <c r="P596" s="27"/>
    </row>
    <row r="597" spans="1:16">
      <c r="A597" s="104"/>
      <c r="L597" s="24"/>
      <c r="M597" s="25"/>
      <c r="N597" s="26"/>
      <c r="O597" s="26"/>
      <c r="P597" s="27"/>
    </row>
    <row r="598" spans="1:16">
      <c r="A598" s="104"/>
      <c r="L598" s="24"/>
      <c r="M598" s="25"/>
      <c r="N598" s="26"/>
      <c r="O598" s="26"/>
      <c r="P598" s="27"/>
    </row>
    <row r="599" spans="1:16">
      <c r="A599" s="104"/>
      <c r="L599" s="24"/>
      <c r="M599" s="25"/>
      <c r="N599" s="26"/>
      <c r="O599" s="26"/>
      <c r="P599" s="27"/>
    </row>
    <row r="600" spans="1:16">
      <c r="A600" s="104"/>
      <c r="L600" s="24"/>
      <c r="M600" s="25"/>
      <c r="N600" s="26"/>
      <c r="O600" s="26"/>
      <c r="P600" s="27"/>
    </row>
    <row r="601" spans="1:16">
      <c r="A601" s="104"/>
      <c r="L601" s="24"/>
      <c r="M601" s="25"/>
      <c r="N601" s="26"/>
      <c r="O601" s="26"/>
      <c r="P601" s="27"/>
    </row>
    <row r="602" spans="1:16">
      <c r="A602" s="104"/>
      <c r="L602" s="24"/>
      <c r="M602" s="25"/>
      <c r="N602" s="26"/>
      <c r="O602" s="26"/>
      <c r="P602" s="27"/>
    </row>
    <row r="603" spans="1:16">
      <c r="A603" s="104"/>
      <c r="L603" s="24"/>
      <c r="M603" s="25"/>
      <c r="N603" s="26"/>
      <c r="O603" s="26"/>
      <c r="P603" s="27"/>
    </row>
    <row r="604" spans="1:16">
      <c r="A604" s="104"/>
      <c r="L604" s="24"/>
      <c r="M604" s="25"/>
      <c r="N604" s="26"/>
      <c r="O604" s="26"/>
      <c r="P604" s="27"/>
    </row>
    <row r="605" spans="1:16">
      <c r="A605" s="104"/>
      <c r="L605" s="24"/>
      <c r="M605" s="25"/>
      <c r="N605" s="26"/>
      <c r="O605" s="26"/>
      <c r="P605" s="27"/>
    </row>
    <row r="606" spans="1:16">
      <c r="A606" s="104"/>
      <c r="L606" s="24"/>
      <c r="M606" s="25"/>
      <c r="N606" s="26"/>
      <c r="O606" s="26"/>
      <c r="P606" s="27"/>
    </row>
    <row r="607" spans="1:16">
      <c r="A607" s="104"/>
      <c r="L607" s="24"/>
      <c r="M607" s="25"/>
      <c r="N607" s="26"/>
      <c r="O607" s="26"/>
      <c r="P607" s="27"/>
    </row>
    <row r="608" spans="1:16">
      <c r="A608" s="104"/>
      <c r="L608" s="24"/>
      <c r="M608" s="25"/>
      <c r="N608" s="26"/>
      <c r="O608" s="26"/>
      <c r="P608" s="27"/>
    </row>
    <row r="609" spans="1:16">
      <c r="A609" s="104"/>
      <c r="L609" s="24"/>
      <c r="M609" s="25"/>
      <c r="N609" s="26"/>
      <c r="O609" s="26"/>
      <c r="P609" s="27"/>
    </row>
    <row r="610" spans="1:16">
      <c r="A610" s="104"/>
      <c r="L610" s="24"/>
      <c r="M610" s="25"/>
      <c r="N610" s="26"/>
      <c r="O610" s="26"/>
      <c r="P610" s="27"/>
    </row>
    <row r="611" spans="1:16">
      <c r="A611" s="104"/>
      <c r="L611" s="24"/>
      <c r="M611" s="25"/>
      <c r="N611" s="26"/>
      <c r="O611" s="26"/>
      <c r="P611" s="27"/>
    </row>
    <row r="612" spans="1:16">
      <c r="A612" s="104"/>
      <c r="L612" s="24"/>
      <c r="M612" s="25"/>
      <c r="N612" s="26"/>
      <c r="O612" s="26"/>
      <c r="P612" s="27"/>
    </row>
    <row r="613" spans="1:16">
      <c r="A613" s="104"/>
      <c r="L613" s="24"/>
      <c r="M613" s="25"/>
      <c r="N613" s="26"/>
      <c r="O613" s="26"/>
      <c r="P613" s="27"/>
    </row>
    <row r="614" spans="1:16">
      <c r="A614" s="104"/>
      <c r="L614" s="24"/>
      <c r="M614" s="25"/>
      <c r="N614" s="26"/>
      <c r="O614" s="26"/>
      <c r="P614" s="27"/>
    </row>
    <row r="615" spans="1:16">
      <c r="A615" s="104"/>
      <c r="L615" s="24"/>
      <c r="M615" s="25"/>
      <c r="N615" s="26"/>
      <c r="O615" s="26"/>
      <c r="P615" s="27"/>
    </row>
    <row r="616" spans="1:16">
      <c r="A616" s="104"/>
      <c r="L616" s="24"/>
      <c r="M616" s="25"/>
      <c r="N616" s="26"/>
      <c r="O616" s="26"/>
      <c r="P616" s="27"/>
    </row>
    <row r="617" spans="1:16">
      <c r="A617" s="104"/>
      <c r="L617" s="24"/>
      <c r="M617" s="25"/>
      <c r="N617" s="26"/>
      <c r="O617" s="26"/>
      <c r="P617" s="27"/>
    </row>
    <row r="618" spans="1:16">
      <c r="A618" s="104"/>
      <c r="L618" s="24"/>
      <c r="M618" s="25"/>
      <c r="N618" s="26"/>
      <c r="O618" s="26"/>
      <c r="P618" s="27"/>
    </row>
    <row r="619" spans="1:16">
      <c r="A619" s="104"/>
      <c r="L619" s="24"/>
      <c r="M619" s="25"/>
      <c r="N619" s="26"/>
      <c r="O619" s="26"/>
      <c r="P619" s="27"/>
    </row>
    <row r="620" spans="1:16">
      <c r="A620" s="104"/>
      <c r="L620" s="24"/>
      <c r="M620" s="25"/>
      <c r="N620" s="26"/>
      <c r="O620" s="26"/>
      <c r="P620" s="27"/>
    </row>
    <row r="621" spans="1:16">
      <c r="A621" s="104"/>
      <c r="L621" s="24"/>
      <c r="M621" s="25"/>
      <c r="N621" s="26"/>
      <c r="O621" s="26"/>
      <c r="P621" s="27"/>
    </row>
    <row r="622" spans="1:16">
      <c r="A622" s="104"/>
      <c r="L622" s="24"/>
      <c r="M622" s="25"/>
      <c r="N622" s="26"/>
      <c r="O622" s="26"/>
      <c r="P622" s="27"/>
    </row>
    <row r="623" spans="1:16">
      <c r="A623" s="104"/>
      <c r="L623" s="24"/>
      <c r="M623" s="25"/>
      <c r="N623" s="26"/>
      <c r="O623" s="26"/>
      <c r="P623" s="27"/>
    </row>
    <row r="624" spans="1:16">
      <c r="A624" s="104"/>
      <c r="L624" s="24"/>
      <c r="M624" s="25"/>
      <c r="N624" s="26"/>
      <c r="O624" s="26"/>
      <c r="P624" s="27"/>
    </row>
    <row r="625" spans="1:16">
      <c r="A625" s="104"/>
      <c r="L625" s="24"/>
      <c r="M625" s="25"/>
      <c r="N625" s="26"/>
      <c r="O625" s="26"/>
      <c r="P625" s="27"/>
    </row>
    <row r="626" spans="1:16">
      <c r="A626" s="104"/>
      <c r="L626" s="24"/>
      <c r="M626" s="25"/>
      <c r="N626" s="26"/>
      <c r="O626" s="26"/>
      <c r="P626" s="27"/>
    </row>
    <row r="627" spans="1:16">
      <c r="A627" s="104"/>
      <c r="L627" s="24"/>
      <c r="M627" s="25"/>
      <c r="N627" s="26"/>
      <c r="O627" s="26"/>
      <c r="P627" s="27"/>
    </row>
    <row r="628" spans="1:16">
      <c r="A628" s="104"/>
      <c r="L628" s="24"/>
      <c r="M628" s="25"/>
      <c r="N628" s="26"/>
      <c r="O628" s="26"/>
      <c r="P628" s="27"/>
    </row>
    <row r="629" spans="1:16">
      <c r="A629" s="104"/>
      <c r="L629" s="24"/>
      <c r="M629" s="25"/>
      <c r="N629" s="26"/>
      <c r="O629" s="26"/>
      <c r="P629" s="27"/>
    </row>
    <row r="630" spans="1:16">
      <c r="A630" s="104"/>
      <c r="L630" s="24"/>
      <c r="M630" s="25"/>
      <c r="N630" s="26"/>
      <c r="O630" s="26"/>
      <c r="P630" s="27"/>
    </row>
    <row r="631" spans="1:16">
      <c r="A631" s="104"/>
      <c r="L631" s="24"/>
      <c r="M631" s="25"/>
      <c r="N631" s="26"/>
      <c r="O631" s="26"/>
      <c r="P631" s="27"/>
    </row>
    <row r="632" spans="1:16">
      <c r="A632" s="104"/>
      <c r="L632" s="24"/>
      <c r="M632" s="25"/>
      <c r="N632" s="26"/>
      <c r="O632" s="26"/>
      <c r="P632" s="27"/>
    </row>
    <row r="633" spans="1:16">
      <c r="A633" s="104"/>
      <c r="L633" s="24"/>
      <c r="M633" s="25"/>
      <c r="N633" s="26"/>
      <c r="O633" s="26"/>
      <c r="P633" s="27"/>
    </row>
    <row r="634" spans="1:16">
      <c r="A634" s="104"/>
      <c r="L634" s="24"/>
      <c r="M634" s="25"/>
      <c r="N634" s="26"/>
      <c r="O634" s="26"/>
      <c r="P634" s="27"/>
    </row>
    <row r="635" spans="1:16">
      <c r="A635" s="104"/>
      <c r="L635" s="24"/>
      <c r="M635" s="25"/>
      <c r="N635" s="26"/>
      <c r="O635" s="26"/>
      <c r="P635" s="27"/>
    </row>
    <row r="636" spans="1:16">
      <c r="A636" s="104"/>
      <c r="L636" s="24"/>
      <c r="M636" s="25"/>
      <c r="N636" s="26"/>
      <c r="O636" s="26"/>
      <c r="P636" s="27"/>
    </row>
    <row r="637" spans="1:16">
      <c r="A637" s="104"/>
      <c r="L637" s="24"/>
      <c r="M637" s="25"/>
      <c r="N637" s="26"/>
      <c r="O637" s="26"/>
      <c r="P637" s="27"/>
    </row>
    <row r="638" spans="1:16">
      <c r="A638" s="104"/>
      <c r="L638" s="24"/>
      <c r="M638" s="25"/>
      <c r="N638" s="26"/>
      <c r="O638" s="26"/>
      <c r="P638" s="27"/>
    </row>
    <row r="639" spans="1:16">
      <c r="A639" s="104"/>
      <c r="L639" s="24"/>
      <c r="M639" s="25"/>
      <c r="N639" s="26"/>
      <c r="O639" s="26"/>
      <c r="P639" s="27"/>
    </row>
    <row r="640" spans="1:16">
      <c r="A640" s="104"/>
      <c r="L640" s="24"/>
      <c r="M640" s="25"/>
      <c r="N640" s="26"/>
      <c r="O640" s="26"/>
      <c r="P640" s="27"/>
    </row>
    <row r="641" spans="1:16">
      <c r="A641" s="104"/>
      <c r="L641" s="24"/>
      <c r="M641" s="25"/>
      <c r="N641" s="26"/>
      <c r="O641" s="26"/>
      <c r="P641" s="27"/>
    </row>
    <row r="642" spans="1:16">
      <c r="A642" s="104"/>
      <c r="L642" s="24"/>
      <c r="M642" s="25"/>
      <c r="N642" s="26"/>
      <c r="O642" s="26"/>
      <c r="P642" s="27"/>
    </row>
    <row r="643" spans="1:16">
      <c r="A643" s="104"/>
      <c r="L643" s="24"/>
      <c r="M643" s="25"/>
      <c r="N643" s="26"/>
      <c r="O643" s="26"/>
      <c r="P643" s="27"/>
    </row>
    <row r="644" spans="1:16">
      <c r="A644" s="104"/>
      <c r="L644" s="24"/>
      <c r="M644" s="25"/>
      <c r="N644" s="26"/>
      <c r="O644" s="26"/>
      <c r="P644" s="27"/>
    </row>
    <row r="645" spans="1:16">
      <c r="A645" s="104"/>
      <c r="L645" s="24"/>
      <c r="M645" s="25"/>
      <c r="N645" s="26"/>
      <c r="O645" s="26"/>
      <c r="P645" s="27"/>
    </row>
    <row r="646" spans="1:16">
      <c r="A646" s="104"/>
      <c r="L646" s="24"/>
      <c r="M646" s="25"/>
      <c r="N646" s="26"/>
      <c r="O646" s="26"/>
      <c r="P646" s="27"/>
    </row>
    <row r="647" spans="1:16">
      <c r="A647" s="104"/>
      <c r="L647" s="24"/>
      <c r="M647" s="25"/>
      <c r="N647" s="26"/>
      <c r="O647" s="26"/>
      <c r="P647" s="27"/>
    </row>
    <row r="648" spans="1:16">
      <c r="A648" s="104"/>
      <c r="L648" s="24"/>
      <c r="M648" s="25"/>
      <c r="N648" s="26"/>
      <c r="O648" s="26"/>
      <c r="P648" s="27"/>
    </row>
    <row r="649" spans="1:16">
      <c r="A649" s="104"/>
      <c r="L649" s="24"/>
      <c r="M649" s="25"/>
      <c r="N649" s="26"/>
      <c r="O649" s="26"/>
      <c r="P649" s="27"/>
    </row>
    <row r="650" spans="1:16">
      <c r="A650" s="104"/>
      <c r="L650" s="24"/>
      <c r="M650" s="25"/>
      <c r="N650" s="26"/>
      <c r="O650" s="26"/>
      <c r="P650" s="27"/>
    </row>
    <row r="651" spans="1:16">
      <c r="A651" s="104"/>
      <c r="L651" s="24"/>
      <c r="M651" s="25"/>
      <c r="N651" s="26"/>
      <c r="O651" s="26"/>
      <c r="P651" s="27"/>
    </row>
    <row r="652" spans="1:16">
      <c r="A652" s="104"/>
      <c r="L652" s="24"/>
      <c r="M652" s="25"/>
      <c r="N652" s="26"/>
      <c r="O652" s="26"/>
      <c r="P652" s="27"/>
    </row>
    <row r="653" spans="1:16">
      <c r="A653" s="104"/>
      <c r="L653" s="24"/>
      <c r="M653" s="25"/>
      <c r="N653" s="26"/>
      <c r="O653" s="26"/>
      <c r="P653" s="27"/>
    </row>
    <row r="654" spans="1:16">
      <c r="A654" s="104"/>
      <c r="L654" s="24"/>
      <c r="M654" s="25"/>
      <c r="N654" s="26"/>
      <c r="O654" s="26"/>
      <c r="P654" s="27"/>
    </row>
    <row r="655" spans="1:16">
      <c r="A655" s="104"/>
      <c r="L655" s="24"/>
      <c r="M655" s="25"/>
      <c r="N655" s="26"/>
      <c r="O655" s="26"/>
      <c r="P655" s="27"/>
    </row>
    <row r="656" spans="1:16">
      <c r="A656" s="104"/>
      <c r="L656" s="24"/>
      <c r="M656" s="25"/>
      <c r="N656" s="26"/>
      <c r="O656" s="26"/>
      <c r="P656" s="27"/>
    </row>
    <row r="657" spans="1:16">
      <c r="A657" s="104"/>
      <c r="L657" s="24"/>
      <c r="M657" s="25"/>
      <c r="N657" s="26"/>
      <c r="O657" s="26"/>
      <c r="P657" s="27"/>
    </row>
    <row r="658" spans="1:16">
      <c r="A658" s="104"/>
      <c r="L658" s="24"/>
      <c r="M658" s="25"/>
      <c r="N658" s="26"/>
      <c r="O658" s="26"/>
      <c r="P658" s="27"/>
    </row>
    <row r="659" spans="1:16">
      <c r="A659" s="104"/>
      <c r="L659" s="24"/>
      <c r="M659" s="25"/>
      <c r="N659" s="26"/>
      <c r="O659" s="26"/>
      <c r="P659" s="27"/>
    </row>
    <row r="660" spans="1:16">
      <c r="A660" s="104"/>
      <c r="L660" s="24"/>
      <c r="M660" s="25"/>
      <c r="N660" s="26"/>
      <c r="O660" s="26"/>
      <c r="P660" s="27"/>
    </row>
    <row r="661" spans="1:16">
      <c r="A661" s="104"/>
      <c r="L661" s="24"/>
      <c r="M661" s="25"/>
      <c r="N661" s="26"/>
      <c r="O661" s="26"/>
      <c r="P661" s="27"/>
    </row>
    <row r="662" spans="1:16">
      <c r="A662" s="104"/>
      <c r="L662" s="24"/>
      <c r="M662" s="25"/>
      <c r="N662" s="26"/>
      <c r="O662" s="26"/>
      <c r="P662" s="27"/>
    </row>
    <row r="663" spans="1:16">
      <c r="A663" s="104"/>
      <c r="L663" s="24"/>
      <c r="M663" s="25"/>
      <c r="N663" s="26"/>
      <c r="O663" s="26"/>
      <c r="P663" s="27"/>
    </row>
    <row r="664" spans="1:16">
      <c r="A664" s="104"/>
      <c r="L664" s="24"/>
      <c r="M664" s="25"/>
      <c r="N664" s="26"/>
      <c r="O664" s="26"/>
      <c r="P664" s="27"/>
    </row>
    <row r="665" spans="1:16">
      <c r="A665" s="104"/>
      <c r="L665" s="24"/>
      <c r="M665" s="25"/>
      <c r="N665" s="26"/>
      <c r="O665" s="26"/>
      <c r="P665" s="27"/>
    </row>
    <row r="666" spans="1:16">
      <c r="A666" s="104"/>
      <c r="L666" s="24"/>
      <c r="M666" s="25"/>
      <c r="N666" s="26"/>
      <c r="O666" s="26"/>
      <c r="P666" s="27"/>
    </row>
    <row r="667" spans="1:16">
      <c r="A667" s="104"/>
      <c r="L667" s="24"/>
      <c r="M667" s="25"/>
      <c r="N667" s="26"/>
      <c r="O667" s="26"/>
      <c r="P667" s="27"/>
    </row>
    <row r="668" spans="1:16">
      <c r="A668" s="104"/>
      <c r="L668" s="24"/>
      <c r="M668" s="25"/>
      <c r="N668" s="26"/>
      <c r="O668" s="26"/>
      <c r="P668" s="27"/>
    </row>
    <row r="669" spans="1:16">
      <c r="A669" s="104"/>
      <c r="L669" s="24"/>
      <c r="M669" s="25"/>
      <c r="N669" s="26"/>
      <c r="O669" s="26"/>
      <c r="P669" s="27"/>
    </row>
    <row r="670" spans="1:16">
      <c r="A670" s="104"/>
      <c r="L670" s="24"/>
      <c r="M670" s="25"/>
      <c r="N670" s="26"/>
      <c r="O670" s="26"/>
      <c r="P670" s="27"/>
    </row>
    <row r="671" spans="1:16">
      <c r="A671" s="104"/>
      <c r="L671" s="24"/>
      <c r="M671" s="25"/>
      <c r="N671" s="26"/>
      <c r="O671" s="26"/>
      <c r="P671" s="27"/>
    </row>
    <row r="672" spans="1:16">
      <c r="A672" s="104"/>
      <c r="L672" s="24"/>
      <c r="M672" s="25"/>
      <c r="N672" s="26"/>
      <c r="O672" s="26"/>
      <c r="P672" s="27"/>
    </row>
    <row r="673" spans="1:16">
      <c r="A673" s="104"/>
      <c r="L673" s="24"/>
      <c r="M673" s="25"/>
      <c r="N673" s="26"/>
      <c r="O673" s="26"/>
      <c r="P673" s="27"/>
    </row>
    <row r="674" spans="1:16">
      <c r="A674" s="104"/>
      <c r="L674" s="24"/>
      <c r="M674" s="25"/>
      <c r="N674" s="26"/>
      <c r="O674" s="26"/>
      <c r="P674" s="27"/>
    </row>
    <row r="675" spans="1:16">
      <c r="A675" s="104"/>
      <c r="L675" s="24"/>
      <c r="M675" s="25"/>
      <c r="N675" s="26"/>
      <c r="O675" s="26"/>
      <c r="P675" s="27"/>
    </row>
    <row r="676" spans="1:16">
      <c r="A676" s="104"/>
      <c r="L676" s="24"/>
      <c r="M676" s="25"/>
      <c r="N676" s="26"/>
      <c r="O676" s="26"/>
      <c r="P676" s="27"/>
    </row>
    <row r="677" spans="1:16">
      <c r="A677" s="104"/>
      <c r="L677" s="24"/>
      <c r="M677" s="25"/>
      <c r="N677" s="26"/>
      <c r="O677" s="26"/>
      <c r="P677" s="27"/>
    </row>
    <row r="678" spans="1:16">
      <c r="A678" s="104"/>
      <c r="L678" s="24"/>
      <c r="M678" s="25"/>
      <c r="N678" s="26"/>
      <c r="O678" s="26"/>
      <c r="P678" s="27"/>
    </row>
    <row r="679" spans="1:16">
      <c r="A679" s="104"/>
      <c r="L679" s="24"/>
      <c r="M679" s="25"/>
      <c r="N679" s="26"/>
      <c r="O679" s="26"/>
      <c r="P679" s="27"/>
    </row>
    <row r="680" spans="1:16">
      <c r="A680" s="104"/>
      <c r="L680" s="24"/>
      <c r="M680" s="25"/>
      <c r="N680" s="26"/>
      <c r="O680" s="26"/>
      <c r="P680" s="27"/>
    </row>
    <row r="681" spans="1:16">
      <c r="A681" s="104"/>
      <c r="L681" s="24"/>
      <c r="M681" s="25"/>
      <c r="N681" s="26"/>
      <c r="O681" s="26"/>
      <c r="P681" s="27"/>
    </row>
    <row r="682" spans="1:16">
      <c r="A682" s="104"/>
      <c r="L682" s="24"/>
      <c r="M682" s="25"/>
      <c r="N682" s="26"/>
      <c r="O682" s="26"/>
      <c r="P682" s="27"/>
    </row>
    <row r="683" spans="1:16">
      <c r="A683" s="104"/>
      <c r="L683" s="24"/>
      <c r="M683" s="25"/>
      <c r="N683" s="26"/>
      <c r="O683" s="26"/>
      <c r="P683" s="27"/>
    </row>
    <row r="684" spans="1:16">
      <c r="A684" s="104"/>
      <c r="L684" s="24"/>
      <c r="M684" s="25"/>
      <c r="N684" s="26"/>
      <c r="O684" s="26"/>
      <c r="P684" s="27"/>
    </row>
    <row r="685" spans="1:16">
      <c r="A685" s="104"/>
      <c r="L685" s="24"/>
      <c r="M685" s="25"/>
      <c r="N685" s="26"/>
      <c r="O685" s="26"/>
      <c r="P685" s="27"/>
    </row>
    <row r="686" spans="1:16">
      <c r="A686" s="104"/>
      <c r="L686" s="24"/>
      <c r="M686" s="25"/>
      <c r="N686" s="26"/>
      <c r="O686" s="26"/>
      <c r="P686" s="27"/>
    </row>
    <row r="687" spans="1:16">
      <c r="A687" s="104"/>
      <c r="L687" s="24"/>
      <c r="M687" s="25"/>
      <c r="N687" s="26"/>
      <c r="O687" s="26"/>
      <c r="P687" s="27"/>
    </row>
    <row r="688" spans="1:16">
      <c r="A688" s="104"/>
      <c r="L688" s="24"/>
      <c r="M688" s="25"/>
      <c r="N688" s="26"/>
      <c r="O688" s="26"/>
      <c r="P688" s="27"/>
    </row>
    <row r="689" spans="1:16">
      <c r="A689" s="104"/>
      <c r="L689" s="24"/>
      <c r="M689" s="25"/>
      <c r="N689" s="26"/>
      <c r="O689" s="26"/>
      <c r="P689" s="27"/>
    </row>
    <row r="690" spans="1:16">
      <c r="A690" s="104"/>
      <c r="L690" s="24"/>
      <c r="M690" s="25"/>
      <c r="N690" s="26"/>
      <c r="O690" s="26"/>
      <c r="P690" s="27"/>
    </row>
    <row r="691" spans="1:16">
      <c r="A691" s="104"/>
      <c r="L691" s="24"/>
      <c r="M691" s="25"/>
      <c r="N691" s="26"/>
      <c r="O691" s="26"/>
      <c r="P691" s="27"/>
    </row>
    <row r="692" spans="1:16">
      <c r="A692" s="104"/>
      <c r="L692" s="24"/>
      <c r="M692" s="25"/>
      <c r="N692" s="26"/>
      <c r="O692" s="26"/>
      <c r="P692" s="27"/>
    </row>
    <row r="693" spans="1:16">
      <c r="A693" s="104"/>
      <c r="L693" s="24"/>
      <c r="M693" s="25"/>
      <c r="N693" s="26"/>
      <c r="O693" s="26"/>
      <c r="P693" s="27"/>
    </row>
    <row r="694" spans="1:16">
      <c r="A694" s="104"/>
      <c r="L694" s="24"/>
      <c r="M694" s="25"/>
      <c r="N694" s="26"/>
      <c r="O694" s="26"/>
      <c r="P694" s="27"/>
    </row>
    <row r="695" spans="1:16">
      <c r="A695" s="104"/>
      <c r="L695" s="24"/>
      <c r="M695" s="25"/>
      <c r="N695" s="26"/>
      <c r="O695" s="26"/>
      <c r="P695" s="27"/>
    </row>
    <row r="696" spans="1:16">
      <c r="A696" s="104"/>
      <c r="L696" s="24"/>
      <c r="M696" s="25"/>
      <c r="N696" s="26"/>
      <c r="O696" s="26"/>
      <c r="P696" s="27"/>
    </row>
    <row r="697" spans="1:16">
      <c r="A697" s="104"/>
      <c r="L697" s="24"/>
      <c r="M697" s="25"/>
      <c r="N697" s="26"/>
      <c r="O697" s="26"/>
      <c r="P697" s="27"/>
    </row>
    <row r="698" spans="1:16">
      <c r="A698" s="104"/>
      <c r="L698" s="24"/>
      <c r="M698" s="25"/>
      <c r="N698" s="26"/>
      <c r="O698" s="26"/>
      <c r="P698" s="27"/>
    </row>
    <row r="699" spans="1:16">
      <c r="A699" s="104"/>
      <c r="L699" s="24"/>
      <c r="M699" s="25"/>
      <c r="N699" s="26"/>
      <c r="O699" s="26"/>
      <c r="P699" s="27"/>
    </row>
    <row r="700" spans="1:16">
      <c r="A700" s="104"/>
      <c r="L700" s="24"/>
      <c r="M700" s="25"/>
      <c r="N700" s="26"/>
      <c r="O700" s="26"/>
      <c r="P700" s="27"/>
    </row>
    <row r="701" spans="1:16">
      <c r="A701" s="104"/>
      <c r="L701" s="24"/>
      <c r="M701" s="25"/>
      <c r="N701" s="26"/>
      <c r="O701" s="26"/>
      <c r="P701" s="27"/>
    </row>
    <row r="702" spans="1:16">
      <c r="A702" s="104"/>
      <c r="L702" s="24"/>
      <c r="M702" s="25"/>
      <c r="N702" s="26"/>
      <c r="O702" s="26"/>
      <c r="P702" s="27"/>
    </row>
    <row r="703" spans="1:16">
      <c r="A703" s="104"/>
      <c r="L703" s="24"/>
      <c r="M703" s="25"/>
      <c r="N703" s="26"/>
      <c r="O703" s="26"/>
      <c r="P703" s="27"/>
    </row>
    <row r="704" spans="1:16">
      <c r="A704" s="104"/>
      <c r="L704" s="24"/>
      <c r="M704" s="25"/>
      <c r="N704" s="26"/>
      <c r="O704" s="26"/>
      <c r="P704" s="27"/>
    </row>
    <row r="705" spans="1:16">
      <c r="A705" s="104"/>
      <c r="L705" s="24"/>
      <c r="M705" s="25"/>
      <c r="N705" s="26"/>
      <c r="O705" s="26"/>
      <c r="P705" s="27"/>
    </row>
    <row r="706" spans="1:16">
      <c r="A706" s="104"/>
      <c r="L706" s="24"/>
      <c r="M706" s="25"/>
      <c r="N706" s="26"/>
      <c r="O706" s="26"/>
      <c r="P706" s="27"/>
    </row>
    <row r="707" spans="1:16">
      <c r="A707" s="104"/>
      <c r="L707" s="24"/>
      <c r="M707" s="25"/>
      <c r="N707" s="26"/>
      <c r="O707" s="26"/>
      <c r="P707" s="27"/>
    </row>
    <row r="708" spans="1:16">
      <c r="A708" s="104"/>
      <c r="L708" s="24"/>
      <c r="M708" s="25"/>
      <c r="N708" s="26"/>
      <c r="O708" s="26"/>
      <c r="P708" s="27"/>
    </row>
    <row r="709" spans="1:16">
      <c r="A709" s="104"/>
      <c r="L709" s="24"/>
      <c r="M709" s="25"/>
      <c r="N709" s="26"/>
      <c r="O709" s="26"/>
      <c r="P709" s="27"/>
    </row>
    <row r="710" spans="1:16">
      <c r="A710" s="104"/>
      <c r="L710" s="24"/>
      <c r="M710" s="25"/>
      <c r="N710" s="26"/>
      <c r="O710" s="26"/>
      <c r="P710" s="27"/>
    </row>
    <row r="711" spans="1:16">
      <c r="A711" s="104"/>
      <c r="L711" s="24"/>
      <c r="M711" s="25"/>
      <c r="N711" s="26"/>
      <c r="O711" s="26"/>
      <c r="P711" s="27"/>
    </row>
    <row r="712" spans="1:16">
      <c r="A712" s="104"/>
      <c r="L712" s="24"/>
      <c r="M712" s="25"/>
      <c r="N712" s="26"/>
      <c r="O712" s="26"/>
      <c r="P712" s="27"/>
    </row>
    <row r="713" spans="1:16">
      <c r="A713" s="104"/>
      <c r="L713" s="24"/>
      <c r="M713" s="25"/>
      <c r="N713" s="26"/>
      <c r="O713" s="26"/>
      <c r="P713" s="27"/>
    </row>
    <row r="714" spans="1:16">
      <c r="A714" s="104"/>
      <c r="L714" s="24"/>
      <c r="M714" s="25"/>
      <c r="N714" s="26"/>
      <c r="O714" s="26"/>
      <c r="P714" s="27"/>
    </row>
    <row r="715" spans="1:16">
      <c r="A715" s="104"/>
      <c r="L715" s="24"/>
      <c r="M715" s="25"/>
      <c r="N715" s="26"/>
      <c r="O715" s="26"/>
      <c r="P715" s="27"/>
    </row>
    <row r="716" spans="1:16">
      <c r="A716" s="104"/>
      <c r="L716" s="24"/>
      <c r="M716" s="25"/>
      <c r="N716" s="26"/>
      <c r="O716" s="26"/>
      <c r="P716" s="27"/>
    </row>
    <row r="717" spans="1:16">
      <c r="A717" s="104"/>
      <c r="L717" s="24"/>
      <c r="M717" s="25"/>
      <c r="N717" s="26"/>
      <c r="O717" s="26"/>
      <c r="P717" s="27"/>
    </row>
    <row r="718" spans="1:16">
      <c r="A718" s="104"/>
      <c r="L718" s="24"/>
      <c r="M718" s="25"/>
      <c r="N718" s="26"/>
      <c r="O718" s="26"/>
      <c r="P718" s="27"/>
    </row>
    <row r="719" spans="1:16">
      <c r="A719" s="104"/>
      <c r="L719" s="24"/>
      <c r="M719" s="25"/>
      <c r="N719" s="26"/>
      <c r="O719" s="26"/>
      <c r="P719" s="27"/>
    </row>
    <row r="720" spans="1:16">
      <c r="A720" s="104"/>
      <c r="L720" s="24"/>
      <c r="M720" s="25"/>
      <c r="N720" s="26"/>
      <c r="O720" s="26"/>
      <c r="P720" s="27"/>
    </row>
    <row r="721" spans="1:16">
      <c r="A721" s="104"/>
      <c r="L721" s="24"/>
      <c r="M721" s="25"/>
      <c r="N721" s="26"/>
      <c r="O721" s="26"/>
      <c r="P721" s="27"/>
    </row>
    <row r="722" spans="1:16">
      <c r="A722" s="104"/>
      <c r="L722" s="24"/>
      <c r="M722" s="25"/>
      <c r="N722" s="26"/>
      <c r="O722" s="26"/>
      <c r="P722" s="27"/>
    </row>
    <row r="723" spans="1:16">
      <c r="A723" s="104"/>
      <c r="L723" s="24"/>
      <c r="M723" s="25"/>
      <c r="N723" s="26"/>
      <c r="O723" s="26"/>
      <c r="P723" s="27"/>
    </row>
    <row r="724" spans="1:16">
      <c r="A724" s="104"/>
      <c r="L724" s="24"/>
      <c r="M724" s="25"/>
      <c r="N724" s="26"/>
      <c r="O724" s="26"/>
      <c r="P724" s="27"/>
    </row>
    <row r="725" spans="1:16">
      <c r="A725" s="104"/>
      <c r="L725" s="24"/>
      <c r="M725" s="25"/>
      <c r="N725" s="26"/>
      <c r="O725" s="26"/>
      <c r="P725" s="27"/>
    </row>
    <row r="726" spans="1:16">
      <c r="A726" s="104"/>
      <c r="L726" s="24"/>
      <c r="M726" s="25"/>
      <c r="N726" s="26"/>
      <c r="O726" s="26"/>
      <c r="P726" s="27"/>
    </row>
    <row r="727" spans="1:16">
      <c r="A727" s="104"/>
      <c r="L727" s="24"/>
      <c r="M727" s="25"/>
      <c r="N727" s="26"/>
      <c r="O727" s="26"/>
      <c r="P727" s="27"/>
    </row>
    <row r="728" spans="1:16">
      <c r="A728" s="104"/>
      <c r="L728" s="24"/>
      <c r="M728" s="25"/>
      <c r="N728" s="26"/>
      <c r="O728" s="26"/>
      <c r="P728" s="27"/>
    </row>
    <row r="729" spans="1:16">
      <c r="A729" s="104"/>
      <c r="L729" s="24"/>
      <c r="M729" s="25"/>
      <c r="N729" s="26"/>
      <c r="O729" s="26"/>
      <c r="P729" s="27"/>
    </row>
    <row r="730" spans="1:16">
      <c r="A730" s="104"/>
      <c r="L730" s="24"/>
      <c r="M730" s="25"/>
      <c r="N730" s="26"/>
      <c r="O730" s="26"/>
      <c r="P730" s="27"/>
    </row>
    <row r="731" spans="1:16">
      <c r="A731" s="104"/>
      <c r="L731" s="24"/>
      <c r="M731" s="25"/>
      <c r="N731" s="26"/>
      <c r="O731" s="26"/>
      <c r="P731" s="27"/>
    </row>
    <row r="732" spans="1:16">
      <c r="A732" s="104"/>
      <c r="L732" s="24"/>
      <c r="M732" s="25"/>
      <c r="N732" s="26"/>
      <c r="O732" s="26"/>
      <c r="P732" s="27"/>
    </row>
    <row r="733" spans="1:16">
      <c r="A733" s="104"/>
      <c r="L733" s="24"/>
      <c r="M733" s="25"/>
      <c r="N733" s="26"/>
      <c r="O733" s="26"/>
      <c r="P733" s="27"/>
    </row>
    <row r="734" spans="1:16">
      <c r="A734" s="104"/>
      <c r="L734" s="24"/>
      <c r="M734" s="25"/>
      <c r="N734" s="26"/>
      <c r="O734" s="26"/>
      <c r="P734" s="27"/>
    </row>
    <row r="735" spans="1:16">
      <c r="A735" s="104"/>
      <c r="L735" s="24"/>
      <c r="M735" s="25"/>
      <c r="N735" s="26"/>
      <c r="O735" s="26"/>
      <c r="P735" s="27"/>
    </row>
    <row r="736" spans="1:16">
      <c r="A736" s="104"/>
      <c r="L736" s="24"/>
      <c r="M736" s="25"/>
      <c r="N736" s="26"/>
      <c r="O736" s="26"/>
      <c r="P736" s="27"/>
    </row>
    <row r="737" spans="1:16">
      <c r="A737" s="104"/>
      <c r="L737" s="24"/>
      <c r="M737" s="25"/>
      <c r="N737" s="26"/>
      <c r="O737" s="26"/>
      <c r="P737" s="27"/>
    </row>
    <row r="738" spans="1:16">
      <c r="A738" s="104"/>
      <c r="L738" s="24"/>
      <c r="M738" s="25"/>
      <c r="N738" s="26"/>
      <c r="O738" s="26"/>
      <c r="P738" s="27"/>
    </row>
    <row r="739" spans="1:16">
      <c r="A739" s="104"/>
      <c r="L739" s="24"/>
      <c r="M739" s="25"/>
      <c r="N739" s="26"/>
      <c r="O739" s="26"/>
      <c r="P739" s="27"/>
    </row>
    <row r="740" spans="1:16">
      <c r="A740" s="104"/>
      <c r="L740" s="24"/>
      <c r="M740" s="25"/>
      <c r="N740" s="26"/>
      <c r="O740" s="26"/>
      <c r="P740" s="27"/>
    </row>
    <row r="741" spans="1:16">
      <c r="A741" s="104"/>
      <c r="L741" s="24"/>
      <c r="M741" s="25"/>
      <c r="N741" s="26"/>
      <c r="O741" s="26"/>
      <c r="P741" s="27"/>
    </row>
    <row r="742" spans="1:16">
      <c r="A742" s="104"/>
      <c r="L742" s="24"/>
      <c r="M742" s="25"/>
      <c r="N742" s="26"/>
      <c r="O742" s="26"/>
      <c r="P742" s="27"/>
    </row>
    <row r="743" spans="1:16">
      <c r="A743" s="104"/>
      <c r="L743" s="24"/>
      <c r="M743" s="25"/>
      <c r="N743" s="26"/>
      <c r="O743" s="26"/>
      <c r="P743" s="27"/>
    </row>
    <row r="744" spans="1:16">
      <c r="A744" s="104"/>
      <c r="L744" s="24"/>
      <c r="M744" s="25"/>
      <c r="N744" s="26"/>
      <c r="O744" s="26"/>
      <c r="P744" s="27"/>
    </row>
    <row r="745" spans="1:16">
      <c r="A745" s="104"/>
      <c r="L745" s="24"/>
      <c r="M745" s="25"/>
      <c r="N745" s="26"/>
      <c r="O745" s="26"/>
      <c r="P745" s="27"/>
    </row>
    <row r="746" spans="1:16">
      <c r="A746" s="104"/>
      <c r="L746" s="24"/>
      <c r="M746" s="25"/>
      <c r="N746" s="26"/>
      <c r="O746" s="26"/>
      <c r="P746" s="27"/>
    </row>
    <row r="747" spans="1:16">
      <c r="A747" s="104"/>
      <c r="L747" s="24"/>
      <c r="M747" s="25"/>
      <c r="N747" s="26"/>
      <c r="O747" s="26"/>
      <c r="P747" s="27"/>
    </row>
    <row r="748" spans="1:16">
      <c r="A748" s="104"/>
      <c r="L748" s="24"/>
      <c r="M748" s="25"/>
      <c r="N748" s="26"/>
      <c r="O748" s="26"/>
      <c r="P748" s="27"/>
    </row>
    <row r="749" spans="1:16">
      <c r="A749" s="104"/>
      <c r="L749" s="24"/>
      <c r="M749" s="25"/>
      <c r="N749" s="26"/>
      <c r="O749" s="26"/>
      <c r="P749" s="27"/>
    </row>
    <row r="750" spans="1:16">
      <c r="A750" s="104"/>
      <c r="L750" s="24"/>
      <c r="M750" s="25"/>
      <c r="N750" s="26"/>
      <c r="O750" s="26"/>
      <c r="P750" s="27"/>
    </row>
    <row r="751" spans="1:16">
      <c r="A751" s="104"/>
      <c r="L751" s="24"/>
      <c r="M751" s="25"/>
      <c r="N751" s="26"/>
      <c r="O751" s="26"/>
      <c r="P751" s="27"/>
    </row>
    <row r="752" spans="1:16">
      <c r="A752" s="104"/>
      <c r="L752" s="24"/>
      <c r="M752" s="25"/>
      <c r="N752" s="26"/>
      <c r="O752" s="26"/>
      <c r="P752" s="27"/>
    </row>
    <row r="753" spans="1:16">
      <c r="A753" s="104"/>
      <c r="L753" s="24"/>
      <c r="M753" s="25"/>
      <c r="N753" s="26"/>
      <c r="O753" s="26"/>
      <c r="P753" s="27"/>
    </row>
    <row r="754" spans="1:16">
      <c r="A754" s="104"/>
      <c r="L754" s="24"/>
      <c r="M754" s="25"/>
      <c r="N754" s="26"/>
      <c r="O754" s="26"/>
      <c r="P754" s="27"/>
    </row>
    <row r="755" spans="1:16">
      <c r="A755" s="104"/>
      <c r="L755" s="24"/>
      <c r="M755" s="25"/>
      <c r="N755" s="26"/>
      <c r="O755" s="26"/>
      <c r="P755" s="27"/>
    </row>
    <row r="756" spans="1:16">
      <c r="A756" s="104"/>
      <c r="L756" s="24"/>
      <c r="M756" s="25"/>
      <c r="N756" s="26"/>
      <c r="O756" s="26"/>
      <c r="P756" s="27"/>
    </row>
    <row r="757" spans="1:16">
      <c r="A757" s="104"/>
      <c r="L757" s="24"/>
      <c r="M757" s="25"/>
      <c r="N757" s="26"/>
      <c r="O757" s="26"/>
      <c r="P757" s="27"/>
    </row>
    <row r="758" spans="1:16">
      <c r="A758" s="104"/>
      <c r="L758" s="24"/>
      <c r="M758" s="25"/>
      <c r="N758" s="26"/>
      <c r="O758" s="26"/>
      <c r="P758" s="27"/>
    </row>
    <row r="759" spans="1:16">
      <c r="A759" s="104"/>
      <c r="L759" s="24"/>
      <c r="M759" s="25"/>
      <c r="N759" s="26"/>
      <c r="O759" s="26"/>
      <c r="P759" s="27"/>
    </row>
    <row r="760" spans="1:16">
      <c r="A760" s="104"/>
      <c r="L760" s="24"/>
      <c r="M760" s="25"/>
      <c r="N760" s="26"/>
      <c r="O760" s="26"/>
      <c r="P760" s="27"/>
    </row>
    <row r="761" spans="1:16">
      <c r="A761" s="104"/>
      <c r="L761" s="24"/>
      <c r="M761" s="25"/>
      <c r="N761" s="26"/>
      <c r="O761" s="26"/>
      <c r="P761" s="27"/>
    </row>
    <row r="762" spans="1:16">
      <c r="A762" s="104"/>
      <c r="L762" s="24"/>
      <c r="M762" s="25"/>
      <c r="N762" s="26"/>
      <c r="O762" s="26"/>
      <c r="P762" s="27"/>
    </row>
    <row r="763" spans="1:16">
      <c r="A763" s="104"/>
      <c r="L763" s="24"/>
      <c r="M763" s="25"/>
      <c r="N763" s="26"/>
      <c r="O763" s="26"/>
      <c r="P763" s="27"/>
    </row>
    <row r="764" spans="1:16">
      <c r="A764" s="104"/>
      <c r="L764" s="24"/>
      <c r="M764" s="25"/>
      <c r="N764" s="26"/>
      <c r="O764" s="26"/>
      <c r="P764" s="27"/>
    </row>
    <row r="765" spans="1:16">
      <c r="A765" s="104"/>
      <c r="L765" s="24"/>
      <c r="M765" s="25"/>
      <c r="N765" s="26"/>
      <c r="O765" s="26"/>
      <c r="P765" s="27"/>
    </row>
    <row r="766" spans="1:16">
      <c r="A766" s="104"/>
      <c r="L766" s="24"/>
      <c r="M766" s="25"/>
      <c r="N766" s="26"/>
      <c r="O766" s="26"/>
      <c r="P766" s="27"/>
    </row>
    <row r="767" spans="1:16">
      <c r="A767" s="104"/>
      <c r="L767" s="24"/>
      <c r="M767" s="25"/>
      <c r="N767" s="26"/>
      <c r="O767" s="26"/>
      <c r="P767" s="27"/>
    </row>
    <row r="768" spans="1:16">
      <c r="A768" s="104"/>
      <c r="L768" s="24"/>
      <c r="M768" s="25"/>
      <c r="N768" s="26"/>
      <c r="O768" s="26"/>
      <c r="P768" s="27"/>
    </row>
    <row r="769" spans="1:16">
      <c r="A769" s="104"/>
      <c r="L769" s="24"/>
      <c r="M769" s="25"/>
      <c r="N769" s="26"/>
      <c r="O769" s="26"/>
      <c r="P769" s="27"/>
    </row>
    <row r="770" spans="1:16">
      <c r="A770" s="104"/>
      <c r="L770" s="24"/>
      <c r="M770" s="25"/>
      <c r="N770" s="26"/>
      <c r="O770" s="26"/>
      <c r="P770" s="27"/>
    </row>
    <row r="771" spans="1:16">
      <c r="A771" s="104"/>
      <c r="L771" s="24"/>
      <c r="M771" s="25"/>
      <c r="N771" s="26"/>
      <c r="O771" s="26"/>
      <c r="P771" s="27"/>
    </row>
    <row r="772" spans="1:16">
      <c r="A772" s="104"/>
      <c r="L772" s="24"/>
      <c r="M772" s="25"/>
      <c r="N772" s="26"/>
      <c r="O772" s="26"/>
      <c r="P772" s="27"/>
    </row>
    <row r="773" spans="1:16">
      <c r="A773" s="104"/>
      <c r="L773" s="24"/>
      <c r="M773" s="25"/>
      <c r="N773" s="26"/>
      <c r="O773" s="26"/>
      <c r="P773" s="27"/>
    </row>
    <row r="774" spans="1:16">
      <c r="A774" s="104"/>
      <c r="L774" s="24"/>
      <c r="M774" s="25"/>
      <c r="N774" s="26"/>
      <c r="O774" s="26"/>
      <c r="P774" s="27"/>
    </row>
    <row r="775" spans="1:16">
      <c r="A775" s="104"/>
      <c r="L775" s="24"/>
      <c r="M775" s="25"/>
      <c r="N775" s="26"/>
      <c r="O775" s="26"/>
      <c r="P775" s="27"/>
    </row>
    <row r="776" spans="1:16">
      <c r="A776" s="104"/>
      <c r="L776" s="24"/>
      <c r="M776" s="25"/>
      <c r="N776" s="26"/>
      <c r="O776" s="26"/>
      <c r="P776" s="27"/>
    </row>
    <row r="777" spans="1:16">
      <c r="A777" s="104"/>
      <c r="L777" s="24"/>
      <c r="M777" s="25"/>
      <c r="N777" s="26"/>
      <c r="O777" s="26"/>
      <c r="P777" s="27"/>
    </row>
    <row r="778" spans="1:16">
      <c r="A778" s="104"/>
      <c r="L778" s="24"/>
      <c r="M778" s="25"/>
      <c r="N778" s="26"/>
      <c r="O778" s="26"/>
      <c r="P778" s="27"/>
    </row>
    <row r="779" spans="1:16">
      <c r="A779" s="104"/>
      <c r="L779" s="24"/>
      <c r="M779" s="25"/>
      <c r="N779" s="26"/>
      <c r="O779" s="26"/>
      <c r="P779" s="27"/>
    </row>
    <row r="780" spans="1:16">
      <c r="A780" s="104"/>
      <c r="L780" s="24"/>
      <c r="M780" s="25"/>
      <c r="N780" s="26"/>
      <c r="O780" s="26"/>
      <c r="P780" s="27"/>
    </row>
    <row r="781" spans="1:16">
      <c r="A781" s="104"/>
      <c r="L781" s="24"/>
      <c r="M781" s="25"/>
      <c r="N781" s="26"/>
      <c r="O781" s="26"/>
      <c r="P781" s="27"/>
    </row>
    <row r="782" spans="1:16">
      <c r="A782" s="104"/>
      <c r="L782" s="24"/>
      <c r="M782" s="25"/>
      <c r="N782" s="26"/>
      <c r="O782" s="26"/>
      <c r="P782" s="27"/>
    </row>
    <row r="783" spans="1:16">
      <c r="A783" s="104"/>
      <c r="L783" s="24"/>
      <c r="M783" s="25"/>
      <c r="N783" s="26"/>
      <c r="O783" s="26"/>
      <c r="P783" s="27"/>
    </row>
    <row r="784" spans="1:16">
      <c r="A784" s="104"/>
      <c r="L784" s="24"/>
      <c r="M784" s="25"/>
      <c r="N784" s="26"/>
      <c r="O784" s="26"/>
      <c r="P784" s="27"/>
    </row>
    <row r="785" spans="1:16">
      <c r="A785" s="104"/>
      <c r="L785" s="24"/>
      <c r="M785" s="25"/>
      <c r="N785" s="26"/>
      <c r="O785" s="26"/>
      <c r="P785" s="27"/>
    </row>
    <row r="786" spans="1:16">
      <c r="A786" s="104"/>
      <c r="L786" s="24"/>
      <c r="M786" s="25"/>
      <c r="N786" s="26"/>
      <c r="O786" s="26"/>
      <c r="P786" s="27"/>
    </row>
    <row r="787" spans="1:16">
      <c r="A787" s="104"/>
      <c r="L787" s="24"/>
      <c r="M787" s="25"/>
      <c r="N787" s="26"/>
      <c r="O787" s="26"/>
      <c r="P787" s="27"/>
    </row>
    <row r="788" spans="1:16">
      <c r="A788" s="104"/>
      <c r="L788" s="24"/>
      <c r="M788" s="25"/>
      <c r="N788" s="26"/>
      <c r="O788" s="26"/>
      <c r="P788" s="27"/>
    </row>
    <row r="789" spans="1:16">
      <c r="A789" s="104"/>
      <c r="L789" s="24"/>
      <c r="M789" s="25"/>
      <c r="N789" s="26"/>
      <c r="O789" s="26"/>
      <c r="P789" s="27"/>
    </row>
    <row r="790" spans="1:16">
      <c r="A790" s="104"/>
      <c r="L790" s="24"/>
      <c r="M790" s="25"/>
      <c r="N790" s="26"/>
      <c r="O790" s="26"/>
      <c r="P790" s="27"/>
    </row>
    <row r="791" spans="1:16">
      <c r="A791" s="104"/>
      <c r="L791" s="24"/>
      <c r="M791" s="25"/>
      <c r="N791" s="26"/>
      <c r="O791" s="26"/>
      <c r="P791" s="27"/>
    </row>
    <row r="792" spans="1:16">
      <c r="A792" s="104"/>
      <c r="L792" s="24"/>
      <c r="M792" s="25"/>
      <c r="N792" s="26"/>
      <c r="O792" s="26"/>
      <c r="P792" s="27"/>
    </row>
    <row r="793" spans="1:16">
      <c r="A793" s="104"/>
      <c r="L793" s="24"/>
      <c r="M793" s="25"/>
      <c r="N793" s="26"/>
      <c r="O793" s="26"/>
      <c r="P793" s="27"/>
    </row>
    <row r="794" spans="1:16">
      <c r="A794" s="104"/>
      <c r="L794" s="24"/>
      <c r="M794" s="25"/>
      <c r="N794" s="26"/>
      <c r="O794" s="26"/>
      <c r="P794" s="27"/>
    </row>
    <row r="795" spans="1:16">
      <c r="A795" s="104"/>
      <c r="L795" s="24"/>
      <c r="M795" s="25"/>
      <c r="N795" s="26"/>
      <c r="O795" s="26"/>
      <c r="P795" s="27"/>
    </row>
    <row r="796" spans="1:16">
      <c r="A796" s="104"/>
      <c r="L796" s="24"/>
      <c r="M796" s="25"/>
      <c r="N796" s="26"/>
      <c r="O796" s="26"/>
      <c r="P796" s="27"/>
    </row>
    <row r="797" spans="1:16">
      <c r="A797" s="104"/>
      <c r="L797" s="24"/>
      <c r="M797" s="25"/>
      <c r="N797" s="26"/>
      <c r="O797" s="26"/>
      <c r="P797" s="27"/>
    </row>
    <row r="798" spans="1:16">
      <c r="A798" s="104"/>
      <c r="L798" s="24"/>
      <c r="M798" s="25"/>
      <c r="N798" s="26"/>
      <c r="O798" s="26"/>
      <c r="P798" s="27"/>
    </row>
    <row r="799" spans="1:16">
      <c r="A799" s="104"/>
      <c r="L799" s="24"/>
      <c r="M799" s="25"/>
      <c r="N799" s="26"/>
      <c r="O799" s="26"/>
      <c r="P799" s="27"/>
    </row>
    <row r="800" spans="1:16">
      <c r="A800" s="104"/>
      <c r="L800" s="24"/>
      <c r="M800" s="25"/>
      <c r="N800" s="26"/>
      <c r="O800" s="26"/>
      <c r="P800" s="27"/>
    </row>
    <row r="801" spans="1:16">
      <c r="A801" s="104"/>
      <c r="L801" s="24"/>
      <c r="M801" s="25"/>
      <c r="N801" s="26"/>
      <c r="O801" s="26"/>
      <c r="P801" s="27"/>
    </row>
    <row r="802" spans="1:16">
      <c r="A802" s="104"/>
      <c r="L802" s="24"/>
      <c r="M802" s="25"/>
      <c r="N802" s="26"/>
      <c r="O802" s="26"/>
      <c r="P802" s="27"/>
    </row>
    <row r="803" spans="1:16">
      <c r="A803" s="104"/>
      <c r="L803" s="24"/>
      <c r="M803" s="25"/>
      <c r="N803" s="26"/>
      <c r="O803" s="26"/>
      <c r="P803" s="27"/>
    </row>
    <row r="804" spans="1:16">
      <c r="A804" s="104"/>
      <c r="L804" s="24"/>
      <c r="M804" s="25"/>
      <c r="N804" s="26"/>
      <c r="O804" s="26"/>
      <c r="P804" s="27"/>
    </row>
    <row r="805" spans="1:16">
      <c r="A805" s="104"/>
      <c r="L805" s="24"/>
      <c r="M805" s="25"/>
      <c r="N805" s="26"/>
      <c r="O805" s="26"/>
      <c r="P805" s="27"/>
    </row>
    <row r="806" spans="1:16">
      <c r="A806" s="104"/>
      <c r="L806" s="24"/>
      <c r="M806" s="25"/>
      <c r="N806" s="26"/>
      <c r="O806" s="26"/>
      <c r="P806" s="27"/>
    </row>
    <row r="807" spans="1:16">
      <c r="A807" s="104"/>
      <c r="L807" s="24"/>
      <c r="M807" s="25"/>
      <c r="N807" s="26"/>
      <c r="O807" s="26"/>
      <c r="P807" s="27"/>
    </row>
    <row r="808" spans="1:16">
      <c r="A808" s="104"/>
      <c r="L808" s="24"/>
      <c r="M808" s="25"/>
      <c r="N808" s="26"/>
      <c r="O808" s="26"/>
      <c r="P808" s="27"/>
    </row>
    <row r="809" spans="1:16">
      <c r="A809" s="104"/>
      <c r="L809" s="24"/>
      <c r="M809" s="25"/>
      <c r="N809" s="26"/>
      <c r="O809" s="26"/>
      <c r="P809" s="27"/>
    </row>
    <row r="810" spans="1:16">
      <c r="A810" s="104"/>
      <c r="L810" s="24"/>
      <c r="M810" s="25"/>
      <c r="N810" s="26"/>
      <c r="O810" s="26"/>
      <c r="P810" s="27"/>
    </row>
    <row r="811" spans="1:16">
      <c r="A811" s="104"/>
      <c r="L811" s="24"/>
      <c r="M811" s="25"/>
      <c r="N811" s="26"/>
      <c r="O811" s="26"/>
      <c r="P811" s="27"/>
    </row>
    <row r="812" spans="1:16">
      <c r="A812" s="104"/>
      <c r="L812" s="24"/>
      <c r="M812" s="25"/>
      <c r="N812" s="26"/>
      <c r="O812" s="26"/>
      <c r="P812" s="27"/>
    </row>
    <row r="813" spans="1:16">
      <c r="A813" s="104"/>
      <c r="L813" s="24"/>
      <c r="M813" s="25"/>
      <c r="N813" s="26"/>
      <c r="O813" s="26"/>
      <c r="P813" s="27"/>
    </row>
    <row r="814" spans="1:16">
      <c r="A814" s="104"/>
      <c r="L814" s="24"/>
      <c r="M814" s="25"/>
      <c r="N814" s="26"/>
      <c r="O814" s="26"/>
      <c r="P814" s="27"/>
    </row>
    <row r="815" spans="1:16">
      <c r="A815" s="104"/>
      <c r="L815" s="24"/>
      <c r="M815" s="25"/>
      <c r="N815" s="26"/>
      <c r="O815" s="26"/>
      <c r="P815" s="27"/>
    </row>
    <row r="816" spans="1:16">
      <c r="A816" s="104"/>
      <c r="L816" s="24"/>
      <c r="M816" s="25"/>
      <c r="N816" s="26"/>
      <c r="O816" s="26"/>
      <c r="P816" s="27"/>
    </row>
    <row r="817" spans="1:16">
      <c r="A817" s="104"/>
      <c r="L817" s="24"/>
      <c r="M817" s="25"/>
      <c r="N817" s="26"/>
      <c r="O817" s="26"/>
      <c r="P817" s="27"/>
    </row>
    <row r="818" spans="1:16">
      <c r="A818" s="104"/>
      <c r="L818" s="24"/>
      <c r="M818" s="25"/>
      <c r="N818" s="26"/>
      <c r="O818" s="26"/>
      <c r="P818" s="27"/>
    </row>
    <row r="819" spans="1:16">
      <c r="A819" s="104"/>
      <c r="L819" s="24"/>
      <c r="M819" s="25"/>
      <c r="N819" s="26"/>
      <c r="O819" s="26"/>
      <c r="P819" s="27"/>
    </row>
    <row r="820" spans="1:16">
      <c r="A820" s="104"/>
      <c r="L820" s="24"/>
      <c r="M820" s="25"/>
      <c r="N820" s="26"/>
      <c r="O820" s="26"/>
      <c r="P820" s="27"/>
    </row>
    <row r="821" spans="1:16">
      <c r="A821" s="104"/>
      <c r="L821" s="24"/>
      <c r="M821" s="25"/>
      <c r="N821" s="26"/>
      <c r="O821" s="26"/>
      <c r="P821" s="27"/>
    </row>
    <row r="822" spans="1:16">
      <c r="A822" s="104"/>
      <c r="L822" s="24"/>
      <c r="M822" s="25"/>
      <c r="N822" s="26"/>
      <c r="O822" s="26"/>
      <c r="P822" s="27"/>
    </row>
    <row r="823" spans="1:16">
      <c r="A823" s="104"/>
      <c r="L823" s="24"/>
      <c r="M823" s="25"/>
      <c r="N823" s="26"/>
      <c r="O823" s="26"/>
      <c r="P823" s="27"/>
    </row>
    <row r="824" spans="1:16">
      <c r="A824" s="104"/>
      <c r="L824" s="24"/>
      <c r="M824" s="25"/>
      <c r="N824" s="26"/>
      <c r="O824" s="26"/>
      <c r="P824" s="27"/>
    </row>
    <row r="825" spans="1:16">
      <c r="A825" s="104"/>
      <c r="L825" s="24"/>
      <c r="M825" s="25"/>
      <c r="N825" s="26"/>
      <c r="O825" s="26"/>
      <c r="P825" s="27"/>
    </row>
    <row r="826" spans="1:16">
      <c r="A826" s="104"/>
      <c r="L826" s="24"/>
      <c r="M826" s="25"/>
      <c r="N826" s="26"/>
      <c r="O826" s="26"/>
      <c r="P826" s="27"/>
    </row>
    <row r="827" spans="1:16">
      <c r="A827" s="104"/>
      <c r="L827" s="24"/>
      <c r="M827" s="25"/>
      <c r="N827" s="26"/>
      <c r="O827" s="26"/>
      <c r="P827" s="27"/>
    </row>
    <row r="828" spans="1:16">
      <c r="A828" s="104"/>
      <c r="L828" s="24"/>
      <c r="M828" s="25"/>
      <c r="N828" s="26"/>
      <c r="O828" s="26"/>
      <c r="P828" s="27"/>
    </row>
    <row r="829" spans="1:16">
      <c r="A829" s="104"/>
      <c r="L829" s="24"/>
      <c r="M829" s="25"/>
      <c r="N829" s="26"/>
      <c r="O829" s="26"/>
      <c r="P829" s="27"/>
    </row>
    <row r="830" spans="1:16">
      <c r="A830" s="104"/>
      <c r="L830" s="24"/>
      <c r="M830" s="25"/>
      <c r="N830" s="26"/>
      <c r="O830" s="26"/>
      <c r="P830" s="27"/>
    </row>
    <row r="831" spans="1:16">
      <c r="A831" s="104"/>
      <c r="L831" s="24"/>
      <c r="M831" s="25"/>
      <c r="N831" s="26"/>
      <c r="O831" s="26"/>
      <c r="P831" s="27"/>
    </row>
    <row r="832" spans="1:16">
      <c r="A832" s="104"/>
      <c r="L832" s="24"/>
      <c r="M832" s="25"/>
      <c r="N832" s="26"/>
      <c r="O832" s="26"/>
      <c r="P832" s="27"/>
    </row>
    <row r="833" spans="1:16">
      <c r="A833" s="104"/>
      <c r="L833" s="24"/>
      <c r="M833" s="25"/>
      <c r="N833" s="26"/>
      <c r="O833" s="26"/>
      <c r="P833" s="27"/>
    </row>
    <row r="834" spans="1:16">
      <c r="A834" s="104"/>
      <c r="L834" s="24"/>
      <c r="M834" s="25"/>
      <c r="N834" s="26"/>
      <c r="O834" s="26"/>
      <c r="P834" s="27"/>
    </row>
    <row r="835" spans="1:16">
      <c r="A835" s="104"/>
      <c r="L835" s="24"/>
      <c r="M835" s="25"/>
      <c r="N835" s="26"/>
      <c r="O835" s="26"/>
      <c r="P835" s="27"/>
    </row>
    <row r="836" spans="1:16">
      <c r="A836" s="104"/>
      <c r="L836" s="24"/>
      <c r="M836" s="25"/>
      <c r="N836" s="26"/>
      <c r="O836" s="26"/>
      <c r="P836" s="27"/>
    </row>
    <row r="837" spans="1:16">
      <c r="A837" s="104"/>
      <c r="L837" s="24"/>
      <c r="M837" s="25"/>
      <c r="N837" s="26"/>
      <c r="O837" s="26"/>
      <c r="P837" s="27"/>
    </row>
    <row r="838" spans="1:16">
      <c r="A838" s="104"/>
      <c r="L838" s="24"/>
      <c r="M838" s="25"/>
      <c r="N838" s="26"/>
      <c r="O838" s="26"/>
      <c r="P838" s="27"/>
    </row>
    <row r="839" spans="1:16">
      <c r="A839" s="104"/>
      <c r="L839" s="24"/>
      <c r="M839" s="25"/>
      <c r="N839" s="26"/>
      <c r="O839" s="26"/>
      <c r="P839" s="27"/>
    </row>
    <row r="840" spans="1:16">
      <c r="A840" s="104"/>
      <c r="L840" s="24"/>
      <c r="M840" s="25"/>
      <c r="N840" s="26"/>
      <c r="O840" s="26"/>
      <c r="P840" s="27"/>
    </row>
    <row r="841" spans="1:16">
      <c r="A841" s="104"/>
      <c r="L841" s="24"/>
      <c r="M841" s="25"/>
      <c r="N841" s="26"/>
      <c r="O841" s="26"/>
      <c r="P841" s="27"/>
    </row>
    <row r="842" spans="1:16">
      <c r="A842" s="104"/>
      <c r="L842" s="24"/>
      <c r="M842" s="25"/>
      <c r="N842" s="26"/>
      <c r="O842" s="26"/>
      <c r="P842" s="27"/>
    </row>
    <row r="843" spans="1:16">
      <c r="A843" s="104"/>
      <c r="L843" s="24"/>
      <c r="M843" s="25"/>
      <c r="N843" s="26"/>
      <c r="O843" s="26"/>
      <c r="P843" s="27"/>
    </row>
    <row r="844" spans="1:16">
      <c r="A844" s="104"/>
      <c r="L844" s="24"/>
      <c r="M844" s="25"/>
      <c r="N844" s="26"/>
      <c r="O844" s="26"/>
      <c r="P844" s="27"/>
    </row>
    <row r="845" spans="1:16">
      <c r="A845" s="104"/>
      <c r="L845" s="24"/>
      <c r="M845" s="25"/>
      <c r="N845" s="26"/>
      <c r="O845" s="26"/>
      <c r="P845" s="27"/>
    </row>
    <row r="846" spans="1:16">
      <c r="A846" s="104"/>
      <c r="L846" s="24"/>
      <c r="M846" s="25"/>
      <c r="N846" s="26"/>
      <c r="O846" s="26"/>
      <c r="P846" s="27"/>
    </row>
    <row r="847" spans="1:16">
      <c r="A847" s="104"/>
      <c r="L847" s="24"/>
      <c r="M847" s="25"/>
      <c r="N847" s="26"/>
      <c r="O847" s="26"/>
      <c r="P847" s="27"/>
    </row>
    <row r="848" spans="1:16">
      <c r="A848" s="104"/>
      <c r="L848" s="24"/>
      <c r="M848" s="25"/>
      <c r="N848" s="26"/>
      <c r="O848" s="26"/>
      <c r="P848" s="27"/>
    </row>
    <row r="849" spans="1:16">
      <c r="A849" s="104"/>
      <c r="L849" s="24"/>
      <c r="M849" s="25"/>
      <c r="N849" s="26"/>
      <c r="O849" s="26"/>
      <c r="P849" s="27"/>
    </row>
    <row r="850" spans="1:16">
      <c r="A850" s="104"/>
      <c r="L850" s="24"/>
      <c r="M850" s="25"/>
      <c r="N850" s="26"/>
      <c r="O850" s="26"/>
      <c r="P850" s="27"/>
    </row>
    <row r="851" spans="1:16">
      <c r="A851" s="104"/>
      <c r="L851" s="24"/>
      <c r="M851" s="25"/>
      <c r="N851" s="26"/>
      <c r="O851" s="26"/>
      <c r="P851" s="27"/>
    </row>
    <row r="852" spans="1:16">
      <c r="A852" s="104"/>
      <c r="L852" s="24"/>
      <c r="M852" s="25"/>
      <c r="N852" s="26"/>
      <c r="O852" s="26"/>
      <c r="P852" s="27"/>
    </row>
    <row r="853" spans="1:16">
      <c r="A853" s="104"/>
      <c r="L853" s="24"/>
      <c r="M853" s="25"/>
      <c r="N853" s="26"/>
      <c r="O853" s="26"/>
      <c r="P853" s="27"/>
    </row>
    <row r="854" spans="1:16">
      <c r="A854" s="104"/>
      <c r="L854" s="24"/>
      <c r="M854" s="25"/>
      <c r="N854" s="26"/>
      <c r="O854" s="26"/>
      <c r="P854" s="27"/>
    </row>
    <row r="855" spans="1:16">
      <c r="A855" s="104"/>
      <c r="L855" s="24"/>
      <c r="M855" s="25"/>
      <c r="N855" s="26"/>
      <c r="O855" s="26"/>
      <c r="P855" s="27"/>
    </row>
    <row r="856" spans="1:16">
      <c r="A856" s="104"/>
      <c r="L856" s="24"/>
      <c r="M856" s="25"/>
      <c r="N856" s="26"/>
      <c r="O856" s="26"/>
      <c r="P856" s="27"/>
    </row>
    <row r="857" spans="1:16">
      <c r="A857" s="104"/>
      <c r="L857" s="24"/>
      <c r="M857" s="25"/>
      <c r="N857" s="26"/>
      <c r="O857" s="26"/>
      <c r="P857" s="27"/>
    </row>
    <row r="858" spans="1:16">
      <c r="A858" s="104"/>
      <c r="L858" s="24"/>
      <c r="M858" s="25"/>
      <c r="N858" s="26"/>
      <c r="O858" s="26"/>
      <c r="P858" s="27"/>
    </row>
    <row r="859" spans="1:16">
      <c r="A859" s="104"/>
      <c r="L859" s="24"/>
      <c r="M859" s="25"/>
      <c r="N859" s="26"/>
      <c r="O859" s="26"/>
      <c r="P859" s="27"/>
    </row>
    <row r="860" spans="1:16">
      <c r="A860" s="104"/>
      <c r="L860" s="24"/>
      <c r="M860" s="25"/>
      <c r="N860" s="26"/>
      <c r="O860" s="26"/>
      <c r="P860" s="27"/>
    </row>
    <row r="861" spans="1:16">
      <c r="A861" s="104"/>
      <c r="L861" s="24"/>
      <c r="M861" s="25"/>
      <c r="N861" s="26"/>
      <c r="O861" s="26"/>
      <c r="P861" s="27"/>
    </row>
    <row r="862" spans="1:16">
      <c r="A862" s="104"/>
      <c r="L862" s="24"/>
      <c r="M862" s="25"/>
      <c r="N862" s="26"/>
      <c r="O862" s="26"/>
      <c r="P862" s="27"/>
    </row>
    <row r="863" spans="1:16">
      <c r="A863" s="104"/>
      <c r="L863" s="24"/>
      <c r="M863" s="25"/>
      <c r="N863" s="26"/>
      <c r="O863" s="26"/>
      <c r="P863" s="27"/>
    </row>
    <row r="864" spans="1:16">
      <c r="A864" s="104"/>
      <c r="L864" s="24"/>
      <c r="M864" s="25"/>
      <c r="N864" s="26"/>
      <c r="O864" s="26"/>
      <c r="P864" s="27"/>
    </row>
    <row r="865" spans="1:16">
      <c r="A865" s="104"/>
      <c r="L865" s="24"/>
      <c r="M865" s="25"/>
      <c r="N865" s="26"/>
      <c r="O865" s="26"/>
      <c r="P865" s="27"/>
    </row>
    <row r="866" spans="1:16">
      <c r="A866" s="104"/>
      <c r="L866" s="24"/>
      <c r="M866" s="25"/>
      <c r="N866" s="26"/>
      <c r="O866" s="26"/>
      <c r="P866" s="27"/>
    </row>
    <row r="867" spans="1:16">
      <c r="A867" s="104"/>
      <c r="L867" s="24"/>
      <c r="M867" s="25"/>
      <c r="N867" s="26"/>
      <c r="O867" s="26"/>
      <c r="P867" s="27"/>
    </row>
    <row r="868" spans="1:16">
      <c r="A868" s="104"/>
      <c r="L868" s="24"/>
      <c r="M868" s="25"/>
      <c r="N868" s="26"/>
      <c r="O868" s="26"/>
      <c r="P868" s="27"/>
    </row>
    <row r="869" spans="1:16">
      <c r="A869" s="104"/>
      <c r="L869" s="24"/>
      <c r="M869" s="25"/>
      <c r="N869" s="26"/>
      <c r="O869" s="26"/>
      <c r="P869" s="27"/>
    </row>
    <row r="870" spans="1:16">
      <c r="A870" s="104"/>
      <c r="L870" s="24"/>
      <c r="M870" s="25"/>
      <c r="N870" s="26"/>
      <c r="O870" s="26"/>
      <c r="P870" s="27"/>
    </row>
    <row r="871" spans="1:16">
      <c r="A871" s="104"/>
      <c r="L871" s="24"/>
      <c r="M871" s="25"/>
      <c r="N871" s="26"/>
      <c r="O871" s="26"/>
      <c r="P871" s="27"/>
    </row>
    <row r="872" spans="1:16">
      <c r="A872" s="104"/>
      <c r="L872" s="24"/>
      <c r="M872" s="25"/>
      <c r="N872" s="26"/>
      <c r="O872" s="26"/>
      <c r="P872" s="27"/>
    </row>
    <row r="873" spans="1:16">
      <c r="A873" s="104"/>
      <c r="L873" s="24"/>
      <c r="M873" s="25"/>
      <c r="N873" s="26"/>
      <c r="O873" s="26"/>
      <c r="P873" s="27"/>
    </row>
    <row r="874" spans="1:16">
      <c r="A874" s="104"/>
      <c r="L874" s="24"/>
      <c r="M874" s="25"/>
      <c r="N874" s="26"/>
      <c r="O874" s="26"/>
      <c r="P874" s="27"/>
    </row>
    <row r="875" spans="1:16">
      <c r="A875" s="104"/>
      <c r="L875" s="24"/>
      <c r="M875" s="25"/>
      <c r="N875" s="26"/>
      <c r="O875" s="26"/>
      <c r="P875" s="27"/>
    </row>
    <row r="876" spans="1:16">
      <c r="A876" s="104"/>
      <c r="L876" s="24"/>
      <c r="M876" s="25"/>
      <c r="N876" s="26"/>
      <c r="O876" s="26"/>
      <c r="P876" s="27"/>
    </row>
    <row r="877" spans="1:16">
      <c r="A877" s="104"/>
      <c r="L877" s="24"/>
      <c r="M877" s="25"/>
      <c r="N877" s="26"/>
      <c r="O877" s="26"/>
      <c r="P877" s="27"/>
    </row>
    <row r="878" spans="1:16">
      <c r="A878" s="104"/>
      <c r="L878" s="24"/>
      <c r="M878" s="25"/>
      <c r="N878" s="26"/>
      <c r="O878" s="26"/>
      <c r="P878" s="27"/>
    </row>
    <row r="879" spans="1:16">
      <c r="A879" s="104"/>
      <c r="L879" s="24"/>
      <c r="M879" s="25"/>
      <c r="N879" s="26"/>
      <c r="O879" s="26"/>
      <c r="P879" s="27"/>
    </row>
    <row r="880" spans="1:16">
      <c r="A880" s="104"/>
      <c r="L880" s="24"/>
      <c r="M880" s="25"/>
      <c r="N880" s="26"/>
      <c r="O880" s="26"/>
      <c r="P880" s="27"/>
    </row>
    <row r="881" spans="1:16">
      <c r="A881" s="104"/>
      <c r="L881" s="24"/>
      <c r="M881" s="25"/>
      <c r="N881" s="26"/>
      <c r="O881" s="26"/>
      <c r="P881" s="27"/>
    </row>
    <row r="882" spans="1:16">
      <c r="A882" s="104"/>
      <c r="L882" s="24"/>
      <c r="M882" s="25"/>
      <c r="N882" s="26"/>
      <c r="O882" s="26"/>
      <c r="P882" s="27"/>
    </row>
    <row r="883" spans="1:16">
      <c r="A883" s="104"/>
      <c r="L883" s="24"/>
      <c r="M883" s="25"/>
      <c r="N883" s="26"/>
      <c r="O883" s="26"/>
      <c r="P883" s="27"/>
    </row>
    <row r="884" spans="1:16">
      <c r="A884" s="104"/>
      <c r="L884" s="24"/>
      <c r="M884" s="25"/>
      <c r="N884" s="26"/>
      <c r="O884" s="26"/>
      <c r="P884" s="27"/>
    </row>
    <row r="885" spans="1:16">
      <c r="A885" s="104"/>
      <c r="L885" s="24"/>
      <c r="M885" s="25"/>
      <c r="N885" s="26"/>
      <c r="O885" s="26"/>
      <c r="P885" s="27"/>
    </row>
    <row r="886" spans="1:16">
      <c r="A886" s="104"/>
      <c r="L886" s="24"/>
      <c r="M886" s="25"/>
      <c r="N886" s="26"/>
      <c r="O886" s="26"/>
      <c r="P886" s="27"/>
    </row>
    <row r="887" spans="1:16">
      <c r="A887" s="104"/>
      <c r="L887" s="24"/>
      <c r="M887" s="25"/>
      <c r="N887" s="26"/>
      <c r="O887" s="26"/>
      <c r="P887" s="27"/>
    </row>
    <row r="888" spans="1:16">
      <c r="A888" s="104"/>
      <c r="L888" s="24"/>
      <c r="M888" s="25"/>
      <c r="N888" s="26"/>
      <c r="O888" s="26"/>
      <c r="P888" s="27"/>
    </row>
    <row r="889" spans="1:16">
      <c r="A889" s="104"/>
      <c r="L889" s="24"/>
      <c r="M889" s="25"/>
      <c r="N889" s="26"/>
      <c r="O889" s="26"/>
      <c r="P889" s="27"/>
    </row>
    <row r="890" spans="1:16">
      <c r="A890" s="104"/>
      <c r="L890" s="24"/>
      <c r="M890" s="25"/>
      <c r="N890" s="26"/>
      <c r="O890" s="26"/>
      <c r="P890" s="27"/>
    </row>
    <row r="891" spans="1:16">
      <c r="A891" s="104"/>
      <c r="L891" s="24"/>
      <c r="M891" s="25"/>
      <c r="N891" s="26"/>
      <c r="O891" s="26"/>
      <c r="P891" s="27"/>
    </row>
    <row r="892" spans="1:16">
      <c r="A892" s="104"/>
      <c r="L892" s="24"/>
      <c r="M892" s="25"/>
      <c r="N892" s="26"/>
      <c r="O892" s="26"/>
      <c r="P892" s="27"/>
    </row>
    <row r="893" spans="1:16">
      <c r="A893" s="104"/>
    </row>
    <row r="894" spans="1:16">
      <c r="A894" s="104"/>
    </row>
    <row r="895" spans="1:16">
      <c r="A895" s="104"/>
    </row>
    <row r="896" spans="1:16">
      <c r="A896" s="104"/>
    </row>
    <row r="897" spans="1:1">
      <c r="A897" s="104"/>
    </row>
    <row r="898" spans="1:1">
      <c r="A898" s="104"/>
    </row>
    <row r="899" spans="1:1">
      <c r="A899" s="104"/>
    </row>
    <row r="900" spans="1:1">
      <c r="A900" s="104"/>
    </row>
    <row r="901" spans="1:1">
      <c r="A901" s="104"/>
    </row>
    <row r="902" spans="1:1">
      <c r="A902" s="104"/>
    </row>
    <row r="903" spans="1:1">
      <c r="A903" s="104"/>
    </row>
    <row r="904" spans="1:1">
      <c r="A904" s="104"/>
    </row>
    <row r="905" spans="1:1">
      <c r="A905" s="104"/>
    </row>
    <row r="906" spans="1:1">
      <c r="A906" s="104"/>
    </row>
    <row r="907" spans="1:1">
      <c r="A907" s="104"/>
    </row>
    <row r="908" spans="1:1">
      <c r="A908" s="104"/>
    </row>
    <row r="909" spans="1:1">
      <c r="A909" s="104"/>
    </row>
    <row r="910" spans="1:1">
      <c r="A910" s="104"/>
    </row>
    <row r="911" spans="1:1">
      <c r="A911" s="104"/>
    </row>
    <row r="912" spans="1:1">
      <c r="A912" s="104"/>
    </row>
    <row r="913" spans="1:1">
      <c r="A913" s="104"/>
    </row>
    <row r="914" spans="1:1">
      <c r="A914" s="104"/>
    </row>
    <row r="915" spans="1:1">
      <c r="A915" s="104"/>
    </row>
    <row r="916" spans="1:1">
      <c r="A916" s="104"/>
    </row>
    <row r="917" spans="1:1">
      <c r="A917" s="104"/>
    </row>
    <row r="918" spans="1:1">
      <c r="A918" s="104"/>
    </row>
    <row r="919" spans="1:1">
      <c r="A919" s="104"/>
    </row>
    <row r="920" spans="1:1">
      <c r="A920" s="104"/>
    </row>
    <row r="921" spans="1:1">
      <c r="A921" s="104"/>
    </row>
    <row r="922" spans="1:1">
      <c r="A922" s="104"/>
    </row>
    <row r="923" spans="1:1">
      <c r="A923" s="104"/>
    </row>
    <row r="924" spans="1:1">
      <c r="A924" s="104"/>
    </row>
    <row r="925" spans="1:1">
      <c r="A925" s="104"/>
    </row>
    <row r="926" spans="1:1">
      <c r="A926" s="104"/>
    </row>
    <row r="927" spans="1:1">
      <c r="A927" s="104"/>
    </row>
    <row r="928" spans="1:1">
      <c r="A928" s="104"/>
    </row>
    <row r="929" spans="1:1">
      <c r="A929" s="104"/>
    </row>
    <row r="930" spans="1:1">
      <c r="A930" s="104"/>
    </row>
    <row r="931" spans="1:1">
      <c r="A931" s="104"/>
    </row>
    <row r="932" spans="1:1">
      <c r="A932" s="104"/>
    </row>
    <row r="933" spans="1:1">
      <c r="A933" s="104"/>
    </row>
    <row r="934" spans="1:1">
      <c r="A934" s="104"/>
    </row>
    <row r="935" spans="1:1">
      <c r="A935" s="104"/>
    </row>
    <row r="936" spans="1:1">
      <c r="A936" s="104"/>
    </row>
    <row r="937" spans="1:1">
      <c r="A937" s="104"/>
    </row>
    <row r="938" spans="1:1">
      <c r="A938" s="104"/>
    </row>
    <row r="939" spans="1:1">
      <c r="A939" s="104"/>
    </row>
    <row r="940" spans="1:1">
      <c r="A940" s="104"/>
    </row>
    <row r="941" spans="1:1">
      <c r="A941" s="104"/>
    </row>
    <row r="942" spans="1:1">
      <c r="A942" s="104"/>
    </row>
    <row r="943" spans="1:1">
      <c r="A943" s="104"/>
    </row>
    <row r="944" spans="1:1">
      <c r="A944" s="104"/>
    </row>
    <row r="945" spans="1:1">
      <c r="A945" s="104"/>
    </row>
    <row r="946" spans="1:1">
      <c r="A946" s="104"/>
    </row>
    <row r="947" spans="1:1">
      <c r="A947" s="104"/>
    </row>
    <row r="948" spans="1:1">
      <c r="A948" s="104"/>
    </row>
    <row r="949" spans="1:1">
      <c r="A949" s="104"/>
    </row>
    <row r="950" spans="1:1">
      <c r="A950" s="104"/>
    </row>
    <row r="951" spans="1:1">
      <c r="A951" s="104"/>
    </row>
    <row r="952" spans="1:1">
      <c r="A952" s="104"/>
    </row>
    <row r="953" spans="1:1">
      <c r="A953" s="104"/>
    </row>
    <row r="954" spans="1:1">
      <c r="A954" s="104"/>
    </row>
    <row r="955" spans="1:1">
      <c r="A955" s="104"/>
    </row>
    <row r="956" spans="1:1">
      <c r="A956" s="104"/>
    </row>
    <row r="957" spans="1:1">
      <c r="A957" s="104"/>
    </row>
    <row r="958" spans="1:1">
      <c r="A958" s="104"/>
    </row>
    <row r="959" spans="1:1">
      <c r="A959" s="104"/>
    </row>
    <row r="960" spans="1:1">
      <c r="A960" s="104"/>
    </row>
    <row r="961" spans="1:1">
      <c r="A961" s="104"/>
    </row>
    <row r="962" spans="1:1">
      <c r="A962" s="104"/>
    </row>
    <row r="963" spans="1:1">
      <c r="A963" s="104"/>
    </row>
    <row r="964" spans="1:1">
      <c r="A964" s="104"/>
    </row>
    <row r="965" spans="1:1">
      <c r="A965" s="104"/>
    </row>
    <row r="966" spans="1:1">
      <c r="A966" s="104"/>
    </row>
    <row r="967" spans="1:1">
      <c r="A967" s="104"/>
    </row>
    <row r="968" spans="1:1">
      <c r="A968" s="104"/>
    </row>
    <row r="969" spans="1:1">
      <c r="A969" s="104"/>
    </row>
    <row r="970" spans="1:1">
      <c r="A970" s="104"/>
    </row>
    <row r="971" spans="1:1">
      <c r="A971" s="104"/>
    </row>
    <row r="972" spans="1:1">
      <c r="A972" s="104"/>
    </row>
    <row r="973" spans="1:1">
      <c r="A973" s="104"/>
    </row>
    <row r="974" spans="1:1">
      <c r="A974" s="104"/>
    </row>
    <row r="975" spans="1:1">
      <c r="A975" s="104"/>
    </row>
    <row r="976" spans="1:1">
      <c r="A976" s="104"/>
    </row>
    <row r="977" spans="1:1">
      <c r="A977" s="104"/>
    </row>
    <row r="978" spans="1:1">
      <c r="A978" s="104"/>
    </row>
    <row r="979" spans="1:1">
      <c r="A979" s="104"/>
    </row>
    <row r="980" spans="1:1">
      <c r="A980" s="104"/>
    </row>
    <row r="981" spans="1:1">
      <c r="A981" s="104"/>
    </row>
    <row r="982" spans="1:1">
      <c r="A982" s="104"/>
    </row>
    <row r="983" spans="1:1">
      <c r="A983" s="104"/>
    </row>
    <row r="984" spans="1:1">
      <c r="A984" s="104"/>
    </row>
    <row r="985" spans="1:1">
      <c r="A985" s="104"/>
    </row>
    <row r="986" spans="1:1">
      <c r="A986" s="104"/>
    </row>
    <row r="987" spans="1:1">
      <c r="A987" s="104"/>
    </row>
    <row r="988" spans="1:1">
      <c r="A988" s="104"/>
    </row>
    <row r="989" spans="1:1">
      <c r="A989" s="104"/>
    </row>
    <row r="990" spans="1:1">
      <c r="A990" s="104"/>
    </row>
    <row r="991" spans="1:1">
      <c r="A991" s="104"/>
    </row>
    <row r="992" spans="1:1">
      <c r="A992" s="104"/>
    </row>
    <row r="993" spans="1:1">
      <c r="A993" s="104"/>
    </row>
    <row r="994" spans="1:1">
      <c r="A994" s="104"/>
    </row>
    <row r="995" spans="1:1">
      <c r="A995" s="104"/>
    </row>
    <row r="996" spans="1:1">
      <c r="A996" s="104"/>
    </row>
    <row r="997" spans="1:1">
      <c r="A997" s="104"/>
    </row>
    <row r="998" spans="1:1">
      <c r="A998" s="104"/>
    </row>
    <row r="999" spans="1:1">
      <c r="A999" s="104"/>
    </row>
    <row r="1000" spans="1:1">
      <c r="A1000" s="104"/>
    </row>
    <row r="1001" spans="1:1">
      <c r="A1001" s="104"/>
    </row>
    <row r="1002" spans="1:1">
      <c r="A1002" s="104"/>
    </row>
    <row r="1003" spans="1:1">
      <c r="A1003" s="104"/>
    </row>
    <row r="1004" spans="1:1">
      <c r="A1004" s="104"/>
    </row>
    <row r="1005" spans="1:1">
      <c r="A1005" s="104"/>
    </row>
    <row r="1006" spans="1:1">
      <c r="A1006" s="104"/>
    </row>
    <row r="1007" spans="1:1">
      <c r="A1007" s="104"/>
    </row>
    <row r="1008" spans="1:1">
      <c r="A1008" s="104"/>
    </row>
    <row r="1009" spans="1:1">
      <c r="A1009" s="104"/>
    </row>
    <row r="1010" spans="1:1">
      <c r="A1010" s="104"/>
    </row>
    <row r="1011" spans="1:1">
      <c r="A1011" s="104"/>
    </row>
    <row r="1012" spans="1:1">
      <c r="A1012" s="104"/>
    </row>
    <row r="1013" spans="1:1">
      <c r="A1013" s="104"/>
    </row>
    <row r="1014" spans="1:1">
      <c r="A1014" s="104"/>
    </row>
    <row r="1015" spans="1:1">
      <c r="A1015" s="104"/>
    </row>
    <row r="1016" spans="1:1">
      <c r="A1016" s="104"/>
    </row>
    <row r="1017" spans="1:1">
      <c r="A1017" s="104"/>
    </row>
    <row r="1018" spans="1:1">
      <c r="A1018" s="104"/>
    </row>
    <row r="1019" spans="1:1">
      <c r="A1019" s="104"/>
    </row>
    <row r="1020" spans="1:1">
      <c r="A1020" s="104"/>
    </row>
    <row r="1021" spans="1:1">
      <c r="A1021" s="104"/>
    </row>
    <row r="1022" spans="1:1">
      <c r="A1022" s="104"/>
    </row>
    <row r="1023" spans="1:1">
      <c r="A1023" s="104"/>
    </row>
    <row r="1024" spans="1:1">
      <c r="A1024" s="104"/>
    </row>
    <row r="1025" spans="1:1">
      <c r="A1025" s="104"/>
    </row>
    <row r="1026" spans="1:1">
      <c r="A1026" s="104"/>
    </row>
    <row r="1027" spans="1:1">
      <c r="A1027" s="104"/>
    </row>
    <row r="1028" spans="1:1">
      <c r="A1028" s="104"/>
    </row>
    <row r="1029" spans="1:1">
      <c r="A1029" s="104"/>
    </row>
    <row r="1030" spans="1:1">
      <c r="A1030" s="104"/>
    </row>
    <row r="1031" spans="1:1">
      <c r="A1031" s="104"/>
    </row>
    <row r="1032" spans="1:1">
      <c r="A1032" s="104"/>
    </row>
    <row r="1033" spans="1:1">
      <c r="A1033" s="104"/>
    </row>
    <row r="1034" spans="1:1">
      <c r="A1034" s="104"/>
    </row>
    <row r="1035" spans="1:1">
      <c r="A1035" s="104"/>
    </row>
    <row r="1036" spans="1:1">
      <c r="A1036" s="104"/>
    </row>
    <row r="1037" spans="1:1">
      <c r="A1037" s="104"/>
    </row>
    <row r="1038" spans="1:1">
      <c r="A1038" s="104"/>
    </row>
    <row r="1039" spans="1:1">
      <c r="A1039" s="104"/>
    </row>
    <row r="1040" spans="1:1">
      <c r="A1040" s="104"/>
    </row>
    <row r="1041" spans="1:1">
      <c r="A1041" s="104"/>
    </row>
    <row r="1042" spans="1:1">
      <c r="A1042" s="104"/>
    </row>
    <row r="1043" spans="1:1">
      <c r="A1043" s="104"/>
    </row>
    <row r="1044" spans="1:1">
      <c r="A1044" s="104"/>
    </row>
    <row r="1045" spans="1:1">
      <c r="A1045" s="104"/>
    </row>
    <row r="1046" spans="1:1">
      <c r="A1046" s="104"/>
    </row>
    <row r="1047" spans="1:1">
      <c r="A1047" s="104"/>
    </row>
    <row r="1048" spans="1:1">
      <c r="A1048" s="104"/>
    </row>
    <row r="1049" spans="1:1">
      <c r="A1049" s="104"/>
    </row>
    <row r="1050" spans="1:1">
      <c r="A1050" s="104"/>
    </row>
    <row r="1051" spans="1:1">
      <c r="A1051" s="104"/>
    </row>
    <row r="1052" spans="1:1">
      <c r="A1052" s="104"/>
    </row>
    <row r="1053" spans="1:1">
      <c r="A1053" s="104"/>
    </row>
    <row r="1054" spans="1:1">
      <c r="A1054" s="104"/>
    </row>
    <row r="1055" spans="1:1">
      <c r="A1055" s="104"/>
    </row>
    <row r="1056" spans="1:1">
      <c r="A1056" s="104"/>
    </row>
    <row r="1057" spans="1:1">
      <c r="A1057" s="104"/>
    </row>
    <row r="1058" spans="1:1">
      <c r="A1058" s="104"/>
    </row>
    <row r="1059" spans="1:1">
      <c r="A1059" s="104"/>
    </row>
    <row r="1060" spans="1:1">
      <c r="A1060" s="104"/>
    </row>
    <row r="1061" spans="1:1">
      <c r="A1061" s="104"/>
    </row>
    <row r="1062" spans="1:1">
      <c r="A1062" s="104"/>
    </row>
    <row r="1063" spans="1:1">
      <c r="A1063" s="104"/>
    </row>
    <row r="1064" spans="1:1">
      <c r="A1064" s="104"/>
    </row>
    <row r="1065" spans="1:1">
      <c r="A1065" s="104"/>
    </row>
    <row r="1066" spans="1:1">
      <c r="A1066" s="104"/>
    </row>
    <row r="1067" spans="1:1">
      <c r="A1067" s="104"/>
    </row>
    <row r="1068" spans="1:1">
      <c r="A1068" s="104"/>
    </row>
    <row r="1069" spans="1:1">
      <c r="A1069" s="104"/>
    </row>
    <row r="1070" spans="1:1">
      <c r="A1070" s="104"/>
    </row>
    <row r="1071" spans="1:1">
      <c r="A1071" s="104"/>
    </row>
    <row r="1072" spans="1:1">
      <c r="A1072" s="104"/>
    </row>
    <row r="1073" spans="1:1">
      <c r="A1073" s="104"/>
    </row>
    <row r="1074" spans="1:1">
      <c r="A1074" s="104"/>
    </row>
    <row r="1075" spans="1:1">
      <c r="A1075" s="104"/>
    </row>
    <row r="1076" spans="1:1">
      <c r="A1076" s="104"/>
    </row>
    <row r="1077" spans="1:1">
      <c r="A1077" s="104"/>
    </row>
    <row r="1078" spans="1:1">
      <c r="A1078" s="104"/>
    </row>
    <row r="1079" spans="1:1">
      <c r="A1079" s="104"/>
    </row>
    <row r="1080" spans="1:1">
      <c r="A1080" s="104"/>
    </row>
    <row r="1081" spans="1:1">
      <c r="A1081" s="104"/>
    </row>
    <row r="1082" spans="1:1">
      <c r="A1082" s="104"/>
    </row>
    <row r="1083" spans="1:1">
      <c r="A1083" s="104"/>
    </row>
    <row r="1084" spans="1:1">
      <c r="A1084" s="104"/>
    </row>
    <row r="1085" spans="1:1">
      <c r="A1085" s="104"/>
    </row>
    <row r="1086" spans="1:1">
      <c r="A1086" s="104"/>
    </row>
    <row r="1087" spans="1:1">
      <c r="A1087" s="104"/>
    </row>
    <row r="1088" spans="1:1">
      <c r="A1088" s="104"/>
    </row>
    <row r="1089" spans="1:1">
      <c r="A1089" s="104"/>
    </row>
    <row r="1090" spans="1:1">
      <c r="A1090" s="104"/>
    </row>
    <row r="1091" spans="1:1">
      <c r="A1091" s="104"/>
    </row>
    <row r="1092" spans="1:1">
      <c r="A1092" s="104"/>
    </row>
    <row r="1093" spans="1:1">
      <c r="A1093" s="104"/>
    </row>
    <row r="1094" spans="1:1">
      <c r="A1094" s="104"/>
    </row>
    <row r="1095" spans="1:1">
      <c r="A1095" s="104"/>
    </row>
    <row r="1096" spans="1:1">
      <c r="A1096" s="104"/>
    </row>
    <row r="1097" spans="1:1">
      <c r="A1097" s="104"/>
    </row>
    <row r="1098" spans="1:1">
      <c r="A1098" s="104"/>
    </row>
    <row r="1099" spans="1:1">
      <c r="A1099" s="104"/>
    </row>
    <row r="1100" spans="1:1">
      <c r="A1100" s="104"/>
    </row>
    <row r="1101" spans="1:1">
      <c r="A1101" s="104"/>
    </row>
    <row r="1102" spans="1:1">
      <c r="A1102" s="104"/>
    </row>
    <row r="1103" spans="1:1">
      <c r="A1103" s="104"/>
    </row>
    <row r="1104" spans="1:1">
      <c r="A1104" s="104"/>
    </row>
    <row r="1105" spans="1:1">
      <c r="A1105" s="104"/>
    </row>
    <row r="1106" spans="1:1">
      <c r="A1106" s="104"/>
    </row>
    <row r="1107" spans="1:1">
      <c r="A1107" s="104"/>
    </row>
    <row r="1108" spans="1:1">
      <c r="A1108" s="104"/>
    </row>
    <row r="1109" spans="1:1">
      <c r="A1109" s="104"/>
    </row>
    <row r="1110" spans="1:1">
      <c r="A1110" s="104"/>
    </row>
    <row r="1111" spans="1:1">
      <c r="A1111" s="104"/>
    </row>
    <row r="1112" spans="1:1">
      <c r="A1112" s="104"/>
    </row>
    <row r="1113" spans="1:1">
      <c r="A1113" s="104"/>
    </row>
    <row r="1114" spans="1:1">
      <c r="A1114" s="104"/>
    </row>
    <row r="1115" spans="1:1">
      <c r="A1115" s="104"/>
    </row>
    <row r="1116" spans="1:1">
      <c r="A1116" s="104"/>
    </row>
    <row r="1117" spans="1:1">
      <c r="A1117" s="104"/>
    </row>
    <row r="1118" spans="1:1">
      <c r="A1118" s="104"/>
    </row>
    <row r="1119" spans="1:1">
      <c r="A1119" s="104"/>
    </row>
    <row r="1120" spans="1:1">
      <c r="A1120" s="104"/>
    </row>
    <row r="1121" spans="1:1">
      <c r="A1121" s="104"/>
    </row>
    <row r="1122" spans="1:1">
      <c r="A1122" s="104"/>
    </row>
    <row r="1123" spans="1:1">
      <c r="A1123" s="104"/>
    </row>
    <row r="1124" spans="1:1">
      <c r="A1124" s="104"/>
    </row>
    <row r="1125" spans="1:1">
      <c r="A1125" s="104"/>
    </row>
    <row r="1126" spans="1:1">
      <c r="A1126" s="104"/>
    </row>
    <row r="1127" spans="1:1">
      <c r="A1127" s="104"/>
    </row>
    <row r="1128" spans="1:1">
      <c r="A1128" s="104"/>
    </row>
    <row r="1129" spans="1:1">
      <c r="A1129" s="104"/>
    </row>
    <row r="1130" spans="1:1">
      <c r="A1130" s="104"/>
    </row>
    <row r="1131" spans="1:1">
      <c r="A1131" s="104"/>
    </row>
    <row r="1132" spans="1:1">
      <c r="A1132" s="104"/>
    </row>
    <row r="1133" spans="1:1">
      <c r="A1133" s="104"/>
    </row>
    <row r="1134" spans="1:1">
      <c r="A1134" s="104"/>
    </row>
    <row r="1135" spans="1:1">
      <c r="A1135" s="104"/>
    </row>
    <row r="1136" spans="1:1">
      <c r="A1136" s="104"/>
    </row>
    <row r="1137" spans="1:1">
      <c r="A1137" s="104"/>
    </row>
    <row r="1138" spans="1:1">
      <c r="A1138" s="104"/>
    </row>
    <row r="1139" spans="1:1">
      <c r="A1139" s="104"/>
    </row>
    <row r="1140" spans="1:1">
      <c r="A1140" s="104"/>
    </row>
    <row r="1141" spans="1:1">
      <c r="A1141" s="104"/>
    </row>
    <row r="1142" spans="1:1">
      <c r="A1142" s="104"/>
    </row>
    <row r="1143" spans="1:1">
      <c r="A1143" s="104"/>
    </row>
    <row r="1144" spans="1:1">
      <c r="A1144" s="104"/>
    </row>
    <row r="1145" spans="1:1">
      <c r="A1145" s="104"/>
    </row>
    <row r="1146" spans="1:1">
      <c r="A1146" s="104"/>
    </row>
    <row r="1147" spans="1:1">
      <c r="A1147" s="104"/>
    </row>
    <row r="1148" spans="1:1">
      <c r="A1148" s="104"/>
    </row>
    <row r="1149" spans="1:1">
      <c r="A1149" s="104"/>
    </row>
    <row r="1150" spans="1:1">
      <c r="A1150" s="104"/>
    </row>
    <row r="1151" spans="1:1">
      <c r="A1151" s="104"/>
    </row>
    <row r="1152" spans="1:1">
      <c r="A1152" s="104"/>
    </row>
    <row r="1153" spans="1:1">
      <c r="A1153" s="104"/>
    </row>
    <row r="1154" spans="1:1">
      <c r="A1154" s="104"/>
    </row>
    <row r="1155" spans="1:1">
      <c r="A1155" s="104"/>
    </row>
    <row r="1156" spans="1:1">
      <c r="A1156" s="104"/>
    </row>
    <row r="1157" spans="1:1">
      <c r="A1157" s="104"/>
    </row>
    <row r="1158" spans="1:1">
      <c r="A1158" s="104"/>
    </row>
    <row r="1159" spans="1:1">
      <c r="A1159" s="104"/>
    </row>
    <row r="1160" spans="1:1">
      <c r="A1160" s="104"/>
    </row>
    <row r="1161" spans="1:1">
      <c r="A1161" s="104"/>
    </row>
    <row r="1162" spans="1:1">
      <c r="A1162" s="104"/>
    </row>
    <row r="1163" spans="1:1">
      <c r="A1163" s="104"/>
    </row>
    <row r="1164" spans="1:1">
      <c r="A1164" s="104"/>
    </row>
    <row r="1165" spans="1:1">
      <c r="A1165" s="104"/>
    </row>
    <row r="1166" spans="1:1">
      <c r="A1166" s="104"/>
    </row>
    <row r="1167" spans="1:1">
      <c r="A1167" s="104"/>
    </row>
    <row r="1168" spans="1:1">
      <c r="A1168" s="104"/>
    </row>
    <row r="1169" spans="1:1">
      <c r="A1169" s="104"/>
    </row>
    <row r="1170" spans="1:1">
      <c r="A1170" s="104"/>
    </row>
    <row r="1171" spans="1:1">
      <c r="A1171" s="104"/>
    </row>
    <row r="1172" spans="1:1">
      <c r="A1172" s="104"/>
    </row>
    <row r="1173" spans="1:1">
      <c r="A1173" s="104"/>
    </row>
    <row r="1174" spans="1:1">
      <c r="A1174" s="104"/>
    </row>
    <row r="1175" spans="1:1">
      <c r="A1175" s="104"/>
    </row>
    <row r="1176" spans="1:1">
      <c r="A1176" s="104"/>
    </row>
    <row r="1177" spans="1:1">
      <c r="A1177" s="104"/>
    </row>
    <row r="1178" spans="1:1">
      <c r="A1178" s="104"/>
    </row>
    <row r="1179" spans="1:1">
      <c r="A1179" s="104"/>
    </row>
    <row r="1180" spans="1:1">
      <c r="A1180" s="104"/>
    </row>
    <row r="1181" spans="1:1">
      <c r="A1181" s="104"/>
    </row>
    <row r="1182" spans="1:1">
      <c r="A1182" s="104"/>
    </row>
    <row r="1183" spans="1:1">
      <c r="A1183" s="104"/>
    </row>
    <row r="1184" spans="1:1">
      <c r="A1184" s="104"/>
    </row>
    <row r="1185" spans="1:1">
      <c r="A1185" s="104"/>
    </row>
    <row r="1186" spans="1:1">
      <c r="A1186" s="104"/>
    </row>
    <row r="1187" spans="1:1">
      <c r="A1187" s="104"/>
    </row>
    <row r="1188" spans="1:1">
      <c r="A1188" s="104"/>
    </row>
    <row r="1189" spans="1:1">
      <c r="A1189" s="104"/>
    </row>
    <row r="1190" spans="1:1">
      <c r="A1190" s="104"/>
    </row>
    <row r="1191" spans="1:1">
      <c r="A1191" s="104"/>
    </row>
    <row r="1192" spans="1:1">
      <c r="A1192" s="104"/>
    </row>
    <row r="1193" spans="1:1">
      <c r="A1193" s="104"/>
    </row>
    <row r="1194" spans="1:1">
      <c r="A1194" s="104"/>
    </row>
    <row r="1195" spans="1:1">
      <c r="A1195" s="104"/>
    </row>
    <row r="1196" spans="1:1">
      <c r="A1196" s="104"/>
    </row>
    <row r="1197" spans="1:1">
      <c r="A1197" s="104"/>
    </row>
    <row r="1198" spans="1:1">
      <c r="A1198" s="104"/>
    </row>
    <row r="1199" spans="1:1">
      <c r="A1199" s="104"/>
    </row>
    <row r="1200" spans="1:1">
      <c r="A1200" s="104"/>
    </row>
    <row r="1201" spans="1:1">
      <c r="A1201" s="104"/>
    </row>
    <row r="1202" spans="1:1">
      <c r="A1202" s="104"/>
    </row>
    <row r="1203" spans="1:1">
      <c r="A1203" s="104"/>
    </row>
    <row r="1204" spans="1:1">
      <c r="A1204" s="104"/>
    </row>
    <row r="1205" spans="1:1">
      <c r="A1205" s="104"/>
    </row>
    <row r="1206" spans="1:1">
      <c r="A1206" s="104"/>
    </row>
    <row r="1207" spans="1:1">
      <c r="A1207" s="104"/>
    </row>
    <row r="1208" spans="1:1">
      <c r="A1208" s="104"/>
    </row>
    <row r="1209" spans="1:1">
      <c r="A1209" s="104"/>
    </row>
    <row r="1210" spans="1:1">
      <c r="A1210" s="104"/>
    </row>
    <row r="1211" spans="1:1">
      <c r="A1211" s="104"/>
    </row>
    <row r="1212" spans="1:1">
      <c r="A1212" s="104"/>
    </row>
    <row r="1213" spans="1:1">
      <c r="A1213" s="104"/>
    </row>
    <row r="1214" spans="1:1">
      <c r="A1214" s="104"/>
    </row>
    <row r="1215" spans="1:1">
      <c r="A1215" s="104"/>
    </row>
    <row r="1216" spans="1:1">
      <c r="A1216" s="104"/>
    </row>
    <row r="1217" spans="1:1">
      <c r="A1217" s="104"/>
    </row>
    <row r="1218" spans="1:1">
      <c r="A1218" s="104"/>
    </row>
    <row r="1219" spans="1:1">
      <c r="A1219" s="104"/>
    </row>
    <row r="1220" spans="1:1">
      <c r="A1220" s="104"/>
    </row>
    <row r="1221" spans="1:1">
      <c r="A1221" s="104"/>
    </row>
    <row r="1222" spans="1:1">
      <c r="A1222" s="104"/>
    </row>
    <row r="1223" spans="1:1">
      <c r="A1223" s="104"/>
    </row>
    <row r="1224" spans="1:1">
      <c r="A1224" s="104"/>
    </row>
    <row r="1225" spans="1:1">
      <c r="A1225" s="104"/>
    </row>
    <row r="1226" spans="1:1">
      <c r="A1226" s="104"/>
    </row>
    <row r="1227" spans="1:1">
      <c r="A1227" s="104"/>
    </row>
    <row r="1228" spans="1:1">
      <c r="A1228" s="104"/>
    </row>
    <row r="1229" spans="1:1">
      <c r="A1229" s="104"/>
    </row>
    <row r="1230" spans="1:1">
      <c r="A1230" s="104"/>
    </row>
    <row r="1231" spans="1:1">
      <c r="A1231" s="104"/>
    </row>
    <row r="1232" spans="1:1">
      <c r="A1232" s="104"/>
    </row>
    <row r="1233" spans="1:1">
      <c r="A1233" s="104"/>
    </row>
    <row r="1234" spans="1:1">
      <c r="A1234" s="104"/>
    </row>
    <row r="1235" spans="1:1">
      <c r="A1235" s="104"/>
    </row>
    <row r="1236" spans="1:1">
      <c r="A1236" s="104"/>
    </row>
    <row r="1237" spans="1:1">
      <c r="A1237" s="104"/>
    </row>
    <row r="1238" spans="1:1">
      <c r="A1238" s="104"/>
    </row>
    <row r="1239" spans="1:1">
      <c r="A1239" s="104"/>
    </row>
    <row r="1240" spans="1:1">
      <c r="A1240" s="104"/>
    </row>
    <row r="1241" spans="1:1">
      <c r="A1241" s="104"/>
    </row>
    <row r="1242" spans="1:1">
      <c r="A1242" s="104"/>
    </row>
    <row r="1243" spans="1:1">
      <c r="A1243" s="104"/>
    </row>
    <row r="1244" spans="1:1">
      <c r="A1244" s="104"/>
    </row>
    <row r="1245" spans="1:1">
      <c r="A1245" s="104"/>
    </row>
    <row r="1246" spans="1:1">
      <c r="A1246" s="104"/>
    </row>
    <row r="1247" spans="1:1">
      <c r="A1247" s="104"/>
    </row>
    <row r="1248" spans="1:1">
      <c r="A1248" s="104"/>
    </row>
    <row r="1249" spans="1:1">
      <c r="A1249" s="104"/>
    </row>
    <row r="1250" spans="1:1">
      <c r="A1250" s="104"/>
    </row>
    <row r="1251" spans="1:1">
      <c r="A1251" s="104"/>
    </row>
    <row r="1252" spans="1:1">
      <c r="A1252" s="104"/>
    </row>
    <row r="1253" spans="1:1">
      <c r="A1253" s="104"/>
    </row>
    <row r="1254" spans="1:1">
      <c r="A1254" s="104"/>
    </row>
    <row r="1255" spans="1:1">
      <c r="A1255" s="104"/>
    </row>
    <row r="1256" spans="1:1">
      <c r="A1256" s="104"/>
    </row>
    <row r="1257" spans="1:1">
      <c r="A1257" s="104"/>
    </row>
    <row r="1258" spans="1:1">
      <c r="A1258" s="104"/>
    </row>
    <row r="1259" spans="1:1">
      <c r="A1259" s="104"/>
    </row>
    <row r="1260" spans="1:1">
      <c r="A1260" s="104"/>
    </row>
    <row r="1261" spans="1:1">
      <c r="A1261" s="104"/>
    </row>
    <row r="1262" spans="1:1">
      <c r="A1262" s="104"/>
    </row>
    <row r="1263" spans="1:1">
      <c r="A1263" s="104"/>
    </row>
    <row r="1264" spans="1:1">
      <c r="A1264" s="104"/>
    </row>
    <row r="1265" spans="1:1">
      <c r="A1265" s="104"/>
    </row>
    <row r="1266" spans="1:1">
      <c r="A1266" s="104"/>
    </row>
    <row r="1267" spans="1:1">
      <c r="A1267" s="104"/>
    </row>
    <row r="1268" spans="1:1">
      <c r="A1268" s="104"/>
    </row>
    <row r="1269" spans="1:1">
      <c r="A1269" s="104"/>
    </row>
    <row r="1270" spans="1:1">
      <c r="A1270" s="104"/>
    </row>
    <row r="1271" spans="1:1">
      <c r="A1271" s="104"/>
    </row>
    <row r="1272" spans="1:1">
      <c r="A1272" s="104"/>
    </row>
    <row r="1273" spans="1:1">
      <c r="A1273" s="104"/>
    </row>
    <row r="1274" spans="1:1">
      <c r="A1274" s="104"/>
    </row>
    <row r="1275" spans="1:1">
      <c r="A1275" s="104"/>
    </row>
    <row r="1276" spans="1:1">
      <c r="A1276" s="104"/>
    </row>
    <row r="1277" spans="1:1">
      <c r="A1277" s="104"/>
    </row>
    <row r="1278" spans="1:1">
      <c r="A1278" s="104"/>
    </row>
    <row r="1279" spans="1:1">
      <c r="A1279" s="104"/>
    </row>
    <row r="1280" spans="1:1">
      <c r="A1280" s="104"/>
    </row>
    <row r="1281" spans="1:1">
      <c r="A1281" s="104"/>
    </row>
    <row r="1282" spans="1:1">
      <c r="A1282" s="104"/>
    </row>
    <row r="1283" spans="1:1">
      <c r="A1283" s="104"/>
    </row>
    <row r="1284" spans="1:1">
      <c r="A1284" s="104"/>
    </row>
    <row r="1285" spans="1:1">
      <c r="A1285" s="104"/>
    </row>
    <row r="1286" spans="1:1">
      <c r="A1286" s="104"/>
    </row>
    <row r="1287" spans="1:1">
      <c r="A1287" s="104"/>
    </row>
    <row r="1288" spans="1:1">
      <c r="A1288" s="104"/>
    </row>
    <row r="1289" spans="1:1">
      <c r="A1289" s="104"/>
    </row>
    <row r="1290" spans="1:1">
      <c r="A1290" s="104"/>
    </row>
    <row r="1291" spans="1:1">
      <c r="A1291" s="104"/>
    </row>
    <row r="1292" spans="1:1">
      <c r="A1292" s="104"/>
    </row>
    <row r="1293" spans="1:1">
      <c r="A1293" s="104"/>
    </row>
    <row r="1294" spans="1:1">
      <c r="A1294" s="104"/>
    </row>
    <row r="1295" spans="1:1">
      <c r="A1295" s="104"/>
    </row>
    <row r="1296" spans="1:1">
      <c r="A1296" s="104"/>
    </row>
    <row r="1297" spans="1:1">
      <c r="A1297" s="104"/>
    </row>
    <row r="1298" spans="1:1">
      <c r="A1298" s="104"/>
    </row>
    <row r="1299" spans="1:1">
      <c r="A1299" s="104"/>
    </row>
    <row r="1300" spans="1:1">
      <c r="A1300" s="104"/>
    </row>
    <row r="1301" spans="1:1">
      <c r="A1301" s="104"/>
    </row>
    <row r="1302" spans="1:1">
      <c r="A1302" s="104"/>
    </row>
    <row r="1303" spans="1:1">
      <c r="A1303" s="104"/>
    </row>
    <row r="1304" spans="1:1">
      <c r="A1304" s="104"/>
    </row>
    <row r="1305" spans="1:1">
      <c r="A1305" s="104"/>
    </row>
    <row r="1306" spans="1:1">
      <c r="A1306" s="104"/>
    </row>
    <row r="1307" spans="1:1">
      <c r="A1307" s="104"/>
    </row>
    <row r="1308" spans="1:1">
      <c r="A1308" s="104"/>
    </row>
    <row r="1309" spans="1:1">
      <c r="A1309" s="104"/>
    </row>
    <row r="1310" spans="1:1">
      <c r="A1310" s="104"/>
    </row>
    <row r="1311" spans="1:1">
      <c r="A1311" s="104"/>
    </row>
    <row r="1312" spans="1:1">
      <c r="A1312" s="104"/>
    </row>
    <row r="1313" spans="1:1">
      <c r="A1313" s="104"/>
    </row>
    <row r="1314" spans="1:1">
      <c r="A1314" s="104"/>
    </row>
    <row r="1315" spans="1:1">
      <c r="A1315" s="104"/>
    </row>
    <row r="1316" spans="1:1">
      <c r="A1316" s="104"/>
    </row>
    <row r="1317" spans="1:1">
      <c r="A1317" s="104"/>
    </row>
    <row r="1318" spans="1:1">
      <c r="A1318" s="104"/>
    </row>
    <row r="1319" spans="1:1">
      <c r="A1319" s="104"/>
    </row>
    <row r="1320" spans="1:1">
      <c r="A1320" s="104"/>
    </row>
    <row r="1321" spans="1:1">
      <c r="A1321" s="104"/>
    </row>
    <row r="1322" spans="1:1">
      <c r="A1322" s="104"/>
    </row>
    <row r="1323" spans="1:1">
      <c r="A1323" s="104"/>
    </row>
    <row r="1324" spans="1:1">
      <c r="A1324" s="104"/>
    </row>
    <row r="1325" spans="1:1">
      <c r="A1325" s="104"/>
    </row>
    <row r="1326" spans="1:1">
      <c r="A1326" s="104"/>
    </row>
    <row r="1327" spans="1:1">
      <c r="A1327" s="104"/>
    </row>
    <row r="1328" spans="1:1">
      <c r="A1328" s="104"/>
    </row>
    <row r="1329" spans="1:1">
      <c r="A1329" s="104"/>
    </row>
    <row r="1330" spans="1:1">
      <c r="A1330" s="104"/>
    </row>
    <row r="1331" spans="1:1">
      <c r="A1331" s="104"/>
    </row>
    <row r="1332" spans="1:1">
      <c r="A1332" s="104"/>
    </row>
    <row r="1333" spans="1:1">
      <c r="A1333" s="104"/>
    </row>
    <row r="1334" spans="1:1">
      <c r="A1334" s="104"/>
    </row>
    <row r="1335" spans="1:1">
      <c r="A1335" s="104"/>
    </row>
    <row r="1336" spans="1:1">
      <c r="A1336" s="104"/>
    </row>
    <row r="1337" spans="1:1">
      <c r="A1337" s="104"/>
    </row>
    <row r="1338" spans="1:1">
      <c r="A1338" s="104"/>
    </row>
    <row r="1339" spans="1:1">
      <c r="A1339" s="104"/>
    </row>
    <row r="1340" spans="1:1">
      <c r="A1340" s="104"/>
    </row>
    <row r="1341" spans="1:1">
      <c r="A1341" s="104"/>
    </row>
    <row r="1342" spans="1:1">
      <c r="A1342" s="104"/>
    </row>
    <row r="1343" spans="1:1">
      <c r="A1343" s="104"/>
    </row>
    <row r="1344" spans="1:1">
      <c r="A1344" s="104"/>
    </row>
    <row r="1345" spans="1:1">
      <c r="A1345" s="104"/>
    </row>
    <row r="1346" spans="1:1">
      <c r="A1346" s="104"/>
    </row>
    <row r="1347" spans="1:1">
      <c r="A1347" s="104"/>
    </row>
    <row r="1348" spans="1:1">
      <c r="A1348" s="104"/>
    </row>
    <row r="1349" spans="1:1">
      <c r="A1349" s="104"/>
    </row>
    <row r="1350" spans="1:1">
      <c r="A1350" s="104"/>
    </row>
    <row r="1351" spans="1:1">
      <c r="A1351" s="104"/>
    </row>
    <row r="1352" spans="1:1">
      <c r="A1352" s="104"/>
    </row>
    <row r="1353" spans="1:1">
      <c r="A1353" s="104"/>
    </row>
    <row r="1354" spans="1:1">
      <c r="A1354" s="104"/>
    </row>
    <row r="1355" spans="1:1">
      <c r="A1355" s="104"/>
    </row>
    <row r="1356" spans="1:1">
      <c r="A1356" s="104"/>
    </row>
    <row r="1357" spans="1:1">
      <c r="A1357" s="104"/>
    </row>
    <row r="1358" spans="1:1">
      <c r="A1358" s="104"/>
    </row>
    <row r="1359" spans="1:1">
      <c r="A1359" s="104"/>
    </row>
    <row r="1360" spans="1:1">
      <c r="A1360" s="104"/>
    </row>
    <row r="1361" spans="1:1">
      <c r="A1361" s="104"/>
    </row>
    <row r="1362" spans="1:1">
      <c r="A1362" s="104"/>
    </row>
    <row r="1363" spans="1:1">
      <c r="A1363" s="104"/>
    </row>
    <row r="1364" spans="1:1">
      <c r="A1364" s="104"/>
    </row>
    <row r="1365" spans="1:1">
      <c r="A1365" s="104"/>
    </row>
    <row r="1366" spans="1:1">
      <c r="A1366" s="104"/>
    </row>
    <row r="1367" spans="1:1">
      <c r="A1367" s="104"/>
    </row>
    <row r="1368" spans="1:1">
      <c r="A1368" s="104"/>
    </row>
    <row r="1369" spans="1:1">
      <c r="A1369" s="104"/>
    </row>
    <row r="1370" spans="1:1">
      <c r="A1370" s="104"/>
    </row>
    <row r="1371" spans="1:1">
      <c r="A1371" s="104"/>
    </row>
    <row r="1372" spans="1:1">
      <c r="A1372" s="104"/>
    </row>
    <row r="1373" spans="1:1">
      <c r="A1373" s="104"/>
    </row>
    <row r="1374" spans="1:1">
      <c r="A1374" s="104"/>
    </row>
    <row r="1375" spans="1:1">
      <c r="A1375" s="104"/>
    </row>
    <row r="1376" spans="1:1">
      <c r="A1376" s="104"/>
    </row>
    <row r="1377" spans="1:1">
      <c r="A1377" s="104"/>
    </row>
    <row r="1378" spans="1:1">
      <c r="A1378" s="104"/>
    </row>
    <row r="1379" spans="1:1">
      <c r="A1379" s="104"/>
    </row>
    <row r="1380" spans="1:1">
      <c r="A1380" s="104"/>
    </row>
    <row r="1381" spans="1:1">
      <c r="A1381" s="104"/>
    </row>
    <row r="1382" spans="1:1">
      <c r="A1382" s="104"/>
    </row>
    <row r="1383" spans="1:1">
      <c r="A1383" s="104"/>
    </row>
    <row r="1384" spans="1:1">
      <c r="A1384" s="104"/>
    </row>
    <row r="1385" spans="1:1">
      <c r="A1385" s="104"/>
    </row>
    <row r="1386" spans="1:1">
      <c r="A1386" s="104"/>
    </row>
    <row r="1387" spans="1:1">
      <c r="A1387" s="104"/>
    </row>
    <row r="1388" spans="1:1">
      <c r="A1388" s="104"/>
    </row>
    <row r="1389" spans="1:1">
      <c r="A1389" s="104"/>
    </row>
    <row r="1390" spans="1:1">
      <c r="A1390" s="104"/>
    </row>
    <row r="1391" spans="1:1">
      <c r="A1391" s="104"/>
    </row>
    <row r="1392" spans="1:1">
      <c r="A1392" s="104"/>
    </row>
    <row r="1393" spans="1:1">
      <c r="A1393" s="104"/>
    </row>
    <row r="1394" spans="1:1">
      <c r="A1394" s="104"/>
    </row>
    <row r="1395" spans="1:1">
      <c r="A1395" s="104"/>
    </row>
    <row r="1396" spans="1:1">
      <c r="A1396" s="104"/>
    </row>
    <row r="1397" spans="1:1">
      <c r="A1397" s="104"/>
    </row>
    <row r="1398" spans="1:1">
      <c r="A1398" s="104"/>
    </row>
    <row r="1399" spans="1:1">
      <c r="A1399" s="104"/>
    </row>
    <row r="1400" spans="1:1">
      <c r="A1400" s="104"/>
    </row>
    <row r="1401" spans="1:1">
      <c r="A1401" s="104"/>
    </row>
    <row r="1402" spans="1:1">
      <c r="A1402" s="104"/>
    </row>
    <row r="1403" spans="1:1">
      <c r="A1403" s="104"/>
    </row>
    <row r="1404" spans="1:1">
      <c r="A1404" s="104"/>
    </row>
    <row r="1405" spans="1:1">
      <c r="A1405" s="104"/>
    </row>
    <row r="1406" spans="1:1">
      <c r="A1406" s="104"/>
    </row>
    <row r="1407" spans="1:1">
      <c r="A1407" s="104"/>
    </row>
    <row r="1408" spans="1:1">
      <c r="A1408" s="104"/>
    </row>
    <row r="1409" spans="1:1">
      <c r="A1409" s="104"/>
    </row>
    <row r="1410" spans="1:1">
      <c r="A1410" s="104"/>
    </row>
    <row r="1411" spans="1:1">
      <c r="A1411" s="104"/>
    </row>
    <row r="1412" spans="1:1">
      <c r="A1412" s="104"/>
    </row>
    <row r="1413" spans="1:1">
      <c r="A1413" s="104"/>
    </row>
    <row r="1414" spans="1:1">
      <c r="A1414" s="104"/>
    </row>
    <row r="1415" spans="1:1">
      <c r="A1415" s="104"/>
    </row>
    <row r="1416" spans="1:1">
      <c r="A1416" s="104"/>
    </row>
    <row r="1417" spans="1:1">
      <c r="A1417" s="104"/>
    </row>
    <row r="1418" spans="1:1">
      <c r="A1418" s="104"/>
    </row>
    <row r="1419" spans="1:1">
      <c r="A1419" s="104"/>
    </row>
    <row r="1420" spans="1:1">
      <c r="A1420" s="104"/>
    </row>
    <row r="1421" spans="1:1">
      <c r="A1421" s="104"/>
    </row>
    <row r="1422" spans="1:1">
      <c r="A1422" s="104"/>
    </row>
    <row r="1423" spans="1:1">
      <c r="A1423" s="104"/>
    </row>
    <row r="1424" spans="1:1">
      <c r="A1424" s="104"/>
    </row>
    <row r="1425" spans="1:1">
      <c r="A1425" s="104"/>
    </row>
    <row r="1426" spans="1:1">
      <c r="A1426" s="104"/>
    </row>
    <row r="1427" spans="1:1">
      <c r="A1427" s="104"/>
    </row>
    <row r="1428" spans="1:1">
      <c r="A1428" s="104"/>
    </row>
    <row r="1429" spans="1:1">
      <c r="A1429" s="104"/>
    </row>
    <row r="1430" spans="1:1">
      <c r="A1430" s="104"/>
    </row>
    <row r="1431" spans="1:1">
      <c r="A1431" s="104"/>
    </row>
    <row r="1432" spans="1:1">
      <c r="A1432" s="104"/>
    </row>
    <row r="1433" spans="1:1">
      <c r="A1433" s="104"/>
    </row>
    <row r="1434" spans="1:1">
      <c r="A1434" s="104"/>
    </row>
    <row r="1435" spans="1:1">
      <c r="A1435" s="104"/>
    </row>
    <row r="1436" spans="1:1">
      <c r="A1436" s="104"/>
    </row>
    <row r="1437" spans="1:1">
      <c r="A1437" s="104"/>
    </row>
    <row r="1438" spans="1:1">
      <c r="A1438" s="104"/>
    </row>
    <row r="1439" spans="1:1">
      <c r="A1439" s="104"/>
    </row>
    <row r="1440" spans="1:1">
      <c r="A1440" s="104"/>
    </row>
    <row r="1441" spans="1:1">
      <c r="A1441" s="104"/>
    </row>
    <row r="1442" spans="1:1">
      <c r="A1442" s="104"/>
    </row>
    <row r="1443" spans="1:1">
      <c r="A1443" s="104"/>
    </row>
    <row r="1444" spans="1:1">
      <c r="A1444" s="104"/>
    </row>
    <row r="1445" spans="1:1">
      <c r="A1445" s="104"/>
    </row>
    <row r="1446" spans="1:1">
      <c r="A1446" s="104"/>
    </row>
    <row r="1447" spans="1:1">
      <c r="A1447" s="104"/>
    </row>
    <row r="1448" spans="1:1">
      <c r="A1448" s="104"/>
    </row>
    <row r="1449" spans="1:1">
      <c r="A1449" s="104"/>
    </row>
    <row r="1450" spans="1:1">
      <c r="A1450" s="104"/>
    </row>
    <row r="1451" spans="1:1">
      <c r="A1451" s="104"/>
    </row>
    <row r="1452" spans="1:1">
      <c r="A1452" s="104"/>
    </row>
    <row r="1453" spans="1:1">
      <c r="A1453" s="104"/>
    </row>
    <row r="1454" spans="1:1">
      <c r="A1454" s="104"/>
    </row>
    <row r="1455" spans="1:1">
      <c r="A1455" s="104"/>
    </row>
    <row r="1456" spans="1:1">
      <c r="A1456" s="104"/>
    </row>
    <row r="1457" spans="1:1">
      <c r="A1457" s="104"/>
    </row>
    <row r="1458" spans="1:1">
      <c r="A1458" s="104"/>
    </row>
    <row r="1459" spans="1:1">
      <c r="A1459" s="104"/>
    </row>
    <row r="1460" spans="1:1">
      <c r="A1460" s="104"/>
    </row>
    <row r="1461" spans="1:1">
      <c r="A1461" s="104"/>
    </row>
    <row r="1462" spans="1:1">
      <c r="A1462" s="104"/>
    </row>
    <row r="1463" spans="1:1">
      <c r="A1463" s="104"/>
    </row>
    <row r="1464" spans="1:1">
      <c r="A1464" s="104"/>
    </row>
    <row r="1465" spans="1:1">
      <c r="A1465" s="104"/>
    </row>
    <row r="1466" spans="1:1">
      <c r="A1466" s="104"/>
    </row>
    <row r="1467" spans="1:1">
      <c r="A1467" s="104"/>
    </row>
    <row r="1468" spans="1:1">
      <c r="A1468" s="104"/>
    </row>
    <row r="1469" spans="1:1">
      <c r="A1469" s="104"/>
    </row>
    <row r="1470" spans="1:1">
      <c r="A1470" s="104"/>
    </row>
    <row r="1471" spans="1:1">
      <c r="A1471" s="104"/>
    </row>
    <row r="1472" spans="1:1">
      <c r="A1472" s="104"/>
    </row>
    <row r="1473" spans="1:1">
      <c r="A1473" s="104"/>
    </row>
    <row r="1474" spans="1:1">
      <c r="A1474" s="104"/>
    </row>
    <row r="1475" spans="1:1">
      <c r="A1475" s="104"/>
    </row>
    <row r="1476" spans="1:1">
      <c r="A1476" s="104"/>
    </row>
    <row r="1477" spans="1:1">
      <c r="A1477" s="104"/>
    </row>
    <row r="1478" spans="1:1">
      <c r="A1478" s="104"/>
    </row>
    <row r="1479" spans="1:1">
      <c r="A1479" s="104"/>
    </row>
    <row r="1480" spans="1:1">
      <c r="A1480" s="104"/>
    </row>
    <row r="1481" spans="1:1">
      <c r="A1481" s="104"/>
    </row>
    <row r="1482" spans="1:1">
      <c r="A1482" s="104"/>
    </row>
    <row r="1483" spans="1:1">
      <c r="A1483" s="104"/>
    </row>
    <row r="1484" spans="1:1">
      <c r="A1484" s="104"/>
    </row>
    <row r="1485" spans="1:1">
      <c r="A1485" s="104"/>
    </row>
    <row r="1486" spans="1:1">
      <c r="A1486" s="104"/>
    </row>
    <row r="1487" spans="1:1">
      <c r="A1487" s="104"/>
    </row>
    <row r="1488" spans="1:1">
      <c r="A1488" s="104"/>
    </row>
    <row r="1489" spans="1:1">
      <c r="A1489" s="104"/>
    </row>
    <row r="1490" spans="1:1">
      <c r="A1490" s="104"/>
    </row>
    <row r="1491" spans="1:1">
      <c r="A1491" s="104"/>
    </row>
    <row r="1492" spans="1:1">
      <c r="A1492" s="104"/>
    </row>
    <row r="1493" spans="1:1">
      <c r="A1493" s="104"/>
    </row>
    <row r="1494" spans="1:1">
      <c r="A1494" s="104"/>
    </row>
    <row r="1495" spans="1:1">
      <c r="A1495" s="104"/>
    </row>
    <row r="1496" spans="1:1">
      <c r="A1496" s="104"/>
    </row>
    <row r="1497" spans="1:1">
      <c r="A1497" s="104"/>
    </row>
    <row r="1498" spans="1:1">
      <c r="A1498" s="104"/>
    </row>
    <row r="1499" spans="1:1">
      <c r="A1499" s="104"/>
    </row>
    <row r="1500" spans="1:1">
      <c r="A1500" s="104"/>
    </row>
    <row r="1501" spans="1:1">
      <c r="A1501" s="104"/>
    </row>
    <row r="1502" spans="1:1">
      <c r="A1502" s="104"/>
    </row>
    <row r="1503" spans="1:1">
      <c r="A1503" s="104"/>
    </row>
    <row r="1504" spans="1:1">
      <c r="A1504" s="104"/>
    </row>
    <row r="1505" spans="1:1">
      <c r="A1505" s="104"/>
    </row>
    <row r="1506" spans="1:1">
      <c r="A1506" s="104"/>
    </row>
    <row r="1507" spans="1:1">
      <c r="A1507" s="104"/>
    </row>
    <row r="1508" spans="1:1">
      <c r="A1508" s="104"/>
    </row>
    <row r="1509" spans="1:1">
      <c r="A1509" s="104"/>
    </row>
    <row r="1510" spans="1:1">
      <c r="A1510" s="104"/>
    </row>
    <row r="1511" spans="1:1">
      <c r="A1511" s="104"/>
    </row>
    <row r="1512" spans="1:1">
      <c r="A1512" s="104"/>
    </row>
    <row r="1513" spans="1:1">
      <c r="A1513" s="104"/>
    </row>
    <row r="1514" spans="1:1">
      <c r="A1514" s="104"/>
    </row>
    <row r="1515" spans="1:1">
      <c r="A1515" s="104"/>
    </row>
    <row r="1516" spans="1:1">
      <c r="A1516" s="104"/>
    </row>
    <row r="1517" spans="1:1">
      <c r="A1517" s="104"/>
    </row>
    <row r="1518" spans="1:1">
      <c r="A1518" s="104"/>
    </row>
    <row r="1519" spans="1:1">
      <c r="A1519" s="104"/>
    </row>
    <row r="1520" spans="1:1">
      <c r="A1520" s="104"/>
    </row>
    <row r="1521" spans="1:1">
      <c r="A1521" s="104"/>
    </row>
    <row r="1522" spans="1:1">
      <c r="A1522" s="104"/>
    </row>
    <row r="1523" spans="1:1">
      <c r="A1523" s="104"/>
    </row>
    <row r="1524" spans="1:1">
      <c r="A1524" s="104"/>
    </row>
    <row r="1525" spans="1:1">
      <c r="A1525" s="104"/>
    </row>
    <row r="1526" spans="1:1">
      <c r="A1526" s="104"/>
    </row>
    <row r="1527" spans="1:1">
      <c r="A1527" s="104"/>
    </row>
    <row r="1528" spans="1:1">
      <c r="A1528" s="104"/>
    </row>
    <row r="1529" spans="1:1">
      <c r="A1529" s="104"/>
    </row>
    <row r="1530" spans="1:1">
      <c r="A1530" s="104"/>
    </row>
    <row r="1531" spans="1:1">
      <c r="A1531" s="104"/>
    </row>
    <row r="1532" spans="1:1">
      <c r="A1532" s="104"/>
    </row>
    <row r="1533" spans="1:1">
      <c r="A1533" s="104"/>
    </row>
    <row r="1534" spans="1:1">
      <c r="A1534" s="104"/>
    </row>
    <row r="1535" spans="1:1">
      <c r="A1535" s="104"/>
    </row>
    <row r="1536" spans="1:1">
      <c r="A1536" s="104"/>
    </row>
    <row r="1537" spans="1:1">
      <c r="A1537" s="104"/>
    </row>
    <row r="1538" spans="1:1">
      <c r="A1538" s="104"/>
    </row>
    <row r="1539" spans="1:1">
      <c r="A1539" s="104"/>
    </row>
    <row r="1540" spans="1:1">
      <c r="A1540" s="104"/>
    </row>
    <row r="1541" spans="1:1">
      <c r="A1541" s="104"/>
    </row>
    <row r="1542" spans="1:1">
      <c r="A1542" s="104"/>
    </row>
    <row r="1543" spans="1:1">
      <c r="A1543" s="104"/>
    </row>
    <row r="1544" spans="1:1">
      <c r="A1544" s="104"/>
    </row>
    <row r="1545" spans="1:1">
      <c r="A1545" s="104"/>
    </row>
    <row r="1546" spans="1:1">
      <c r="A1546" s="104"/>
    </row>
    <row r="1547" spans="1:1">
      <c r="A1547" s="104"/>
    </row>
    <row r="1548" spans="1:1">
      <c r="A1548" s="104"/>
    </row>
    <row r="1549" spans="1:1">
      <c r="A1549" s="104"/>
    </row>
    <row r="1550" spans="1:1">
      <c r="A1550" s="104"/>
    </row>
    <row r="1551" spans="1:1">
      <c r="A1551" s="104"/>
    </row>
    <row r="1552" spans="1:1">
      <c r="A1552" s="104"/>
    </row>
    <row r="1553" spans="1:1">
      <c r="A1553" s="104"/>
    </row>
    <row r="1554" spans="1:1">
      <c r="A1554" s="104"/>
    </row>
    <row r="1555" spans="1:1">
      <c r="A1555" s="104"/>
    </row>
    <row r="1556" spans="1:1">
      <c r="A1556" s="104"/>
    </row>
    <row r="1557" spans="1:1">
      <c r="A1557" s="104"/>
    </row>
    <row r="1558" spans="1:1">
      <c r="A1558" s="104"/>
    </row>
    <row r="1559" spans="1:1">
      <c r="A1559" s="104"/>
    </row>
    <row r="1560" spans="1:1">
      <c r="A1560" s="104"/>
    </row>
    <row r="1561" spans="1:1">
      <c r="A1561" s="104"/>
    </row>
    <row r="1562" spans="1:1">
      <c r="A1562" s="104"/>
    </row>
    <row r="1563" spans="1:1">
      <c r="A1563" s="104"/>
    </row>
    <row r="1564" spans="1:1">
      <c r="A1564" s="104"/>
    </row>
    <row r="1565" spans="1:1">
      <c r="A1565" s="104"/>
    </row>
    <row r="1566" spans="1:1">
      <c r="A1566" s="104"/>
    </row>
    <row r="1567" spans="1:1">
      <c r="A1567" s="104"/>
    </row>
    <row r="1568" spans="1:1">
      <c r="A1568" s="104"/>
    </row>
    <row r="1569" spans="1:1">
      <c r="A1569" s="104"/>
    </row>
    <row r="1570" spans="1:1">
      <c r="A1570" s="104"/>
    </row>
    <row r="1571" spans="1:1">
      <c r="A1571" s="104"/>
    </row>
    <row r="1572" spans="1:1">
      <c r="A1572" s="104"/>
    </row>
    <row r="1573" spans="1:1">
      <c r="A1573" s="104"/>
    </row>
    <row r="1574" spans="1:1">
      <c r="A1574" s="104"/>
    </row>
    <row r="1575" spans="1:1">
      <c r="A1575" s="104"/>
    </row>
    <row r="1576" spans="1:1">
      <c r="A1576" s="104"/>
    </row>
    <row r="1577" spans="1:1">
      <c r="A1577" s="104"/>
    </row>
    <row r="1578" spans="1:1">
      <c r="A1578" s="104"/>
    </row>
    <row r="1579" spans="1:1">
      <c r="A1579" s="104"/>
    </row>
    <row r="1580" spans="1:1">
      <c r="A1580" s="104"/>
    </row>
    <row r="1581" spans="1:1">
      <c r="A1581" s="104"/>
    </row>
    <row r="1582" spans="1:1">
      <c r="A1582" s="104"/>
    </row>
    <row r="1583" spans="1:1">
      <c r="A1583" s="104"/>
    </row>
    <row r="1584" spans="1:1">
      <c r="A1584" s="104"/>
    </row>
    <row r="1585" spans="1:1">
      <c r="A1585" s="104"/>
    </row>
    <row r="1586" spans="1:1">
      <c r="A1586" s="104"/>
    </row>
    <row r="1587" spans="1:1">
      <c r="A1587" s="104"/>
    </row>
    <row r="1588" spans="1:1">
      <c r="A1588" s="104"/>
    </row>
    <row r="1589" spans="1:1">
      <c r="A1589" s="104"/>
    </row>
    <row r="1590" spans="1:1">
      <c r="A1590" s="104"/>
    </row>
    <row r="1591" spans="1:1">
      <c r="A1591" s="104"/>
    </row>
    <row r="1592" spans="1:1">
      <c r="A1592" s="104"/>
    </row>
    <row r="1593" spans="1:1">
      <c r="A1593" s="104"/>
    </row>
    <row r="1594" spans="1:1">
      <c r="A1594" s="104"/>
    </row>
    <row r="1595" spans="1:1">
      <c r="A1595" s="104"/>
    </row>
    <row r="1596" spans="1:1">
      <c r="A1596" s="104"/>
    </row>
    <row r="1597" spans="1:1">
      <c r="A1597" s="104"/>
    </row>
    <row r="1598" spans="1:1">
      <c r="A1598" s="104"/>
    </row>
    <row r="1599" spans="1:1">
      <c r="A1599" s="104"/>
    </row>
    <row r="1600" spans="1:1">
      <c r="A1600" s="104"/>
    </row>
    <row r="1601" spans="1:1">
      <c r="A1601" s="104"/>
    </row>
    <row r="1602" spans="1:1">
      <c r="A1602" s="104"/>
    </row>
    <row r="1603" spans="1:1">
      <c r="A1603" s="104"/>
    </row>
    <row r="1604" spans="1:1">
      <c r="A1604" s="104"/>
    </row>
    <row r="1605" spans="1:1">
      <c r="A1605" s="104"/>
    </row>
    <row r="1606" spans="1:1">
      <c r="A1606" s="104"/>
    </row>
    <row r="1607" spans="1:1">
      <c r="A1607" s="104"/>
    </row>
    <row r="1608" spans="1:1">
      <c r="A1608" s="104"/>
    </row>
    <row r="1609" spans="1:1">
      <c r="A1609" s="104"/>
    </row>
    <row r="1610" spans="1:1">
      <c r="A1610" s="104"/>
    </row>
    <row r="1611" spans="1:1">
      <c r="A1611" s="104"/>
    </row>
    <row r="1612" spans="1:1">
      <c r="A1612" s="104"/>
    </row>
    <row r="1613" spans="1:1">
      <c r="A1613" s="104"/>
    </row>
    <row r="1614" spans="1:1">
      <c r="A1614" s="104"/>
    </row>
    <row r="1615" spans="1:1">
      <c r="A1615" s="104"/>
    </row>
    <row r="1616" spans="1:1">
      <c r="A1616" s="104"/>
    </row>
    <row r="1617" spans="1:1">
      <c r="A1617" s="104"/>
    </row>
    <row r="1618" spans="1:1">
      <c r="A1618" s="104"/>
    </row>
    <row r="1619" spans="1:1">
      <c r="A1619" s="104"/>
    </row>
    <row r="1620" spans="1:1">
      <c r="A1620" s="104"/>
    </row>
    <row r="1621" spans="1:1">
      <c r="A1621" s="104"/>
    </row>
    <row r="1622" spans="1:1">
      <c r="A1622" s="104"/>
    </row>
    <row r="1623" spans="1:1">
      <c r="A1623" s="104"/>
    </row>
    <row r="1624" spans="1:1">
      <c r="A1624" s="104"/>
    </row>
    <row r="1625" spans="1:1">
      <c r="A1625" s="104"/>
    </row>
    <row r="1626" spans="1:1">
      <c r="A1626" s="104"/>
    </row>
    <row r="1627" spans="1:1">
      <c r="A1627" s="104"/>
    </row>
    <row r="1628" spans="1:1">
      <c r="A1628" s="104"/>
    </row>
    <row r="1629" spans="1:1">
      <c r="A1629" s="104"/>
    </row>
    <row r="1630" spans="1:1">
      <c r="A1630" s="104"/>
    </row>
    <row r="1631" spans="1:1">
      <c r="A1631" s="104"/>
    </row>
    <row r="1632" spans="1:1">
      <c r="A1632" s="104"/>
    </row>
    <row r="1633" spans="1:1">
      <c r="A1633" s="104"/>
    </row>
    <row r="1634" spans="1:1">
      <c r="A1634" s="104"/>
    </row>
    <row r="1635" spans="1:1">
      <c r="A1635" s="104"/>
    </row>
    <row r="1636" spans="1:1">
      <c r="A1636" s="104"/>
    </row>
    <row r="1637" spans="1:1">
      <c r="A1637" s="104"/>
    </row>
    <row r="1638" spans="1:1">
      <c r="A1638" s="104"/>
    </row>
    <row r="1639" spans="1:1">
      <c r="A1639" s="104"/>
    </row>
    <row r="1640" spans="1:1">
      <c r="A1640" s="104"/>
    </row>
    <row r="1641" spans="1:1">
      <c r="A1641" s="104"/>
    </row>
    <row r="1642" spans="1:1">
      <c r="A1642" s="104"/>
    </row>
    <row r="1643" spans="1:1">
      <c r="A1643" s="104"/>
    </row>
    <row r="1644" spans="1:1">
      <c r="A1644" s="104"/>
    </row>
    <row r="1645" spans="1:1">
      <c r="A1645" s="104"/>
    </row>
    <row r="1646" spans="1:1">
      <c r="A1646" s="104"/>
    </row>
    <row r="1647" spans="1:1">
      <c r="A1647" s="104"/>
    </row>
    <row r="1648" spans="1:1">
      <c r="A1648" s="104"/>
    </row>
    <row r="1649" spans="1:1">
      <c r="A1649" s="104"/>
    </row>
    <row r="1650" spans="1:1">
      <c r="A1650" s="104"/>
    </row>
    <row r="1651" spans="1:1">
      <c r="A1651" s="104"/>
    </row>
    <row r="1652" spans="1:1">
      <c r="A1652" s="104"/>
    </row>
    <row r="1653" spans="1:1">
      <c r="A1653" s="104"/>
    </row>
    <row r="1654" spans="1:1">
      <c r="A1654" s="104"/>
    </row>
    <row r="1655" spans="1:1">
      <c r="A1655" s="104"/>
    </row>
    <row r="1656" spans="1:1">
      <c r="A1656" s="104"/>
    </row>
    <row r="1657" spans="1:1">
      <c r="A1657" s="104"/>
    </row>
    <row r="1658" spans="1:1">
      <c r="A1658" s="104"/>
    </row>
    <row r="1659" spans="1:1">
      <c r="A1659" s="104"/>
    </row>
    <row r="1660" spans="1:1">
      <c r="A1660" s="104"/>
    </row>
    <row r="1661" spans="1:1">
      <c r="A1661" s="104"/>
    </row>
    <row r="1662" spans="1:1">
      <c r="A1662" s="104"/>
    </row>
    <row r="1663" spans="1:1">
      <c r="A1663" s="104"/>
    </row>
    <row r="1664" spans="1:1">
      <c r="A1664" s="104"/>
    </row>
    <row r="1665" spans="1:1">
      <c r="A1665" s="104"/>
    </row>
    <row r="1666" spans="1:1">
      <c r="A1666" s="104"/>
    </row>
    <row r="1667" spans="1:1">
      <c r="A1667" s="104"/>
    </row>
    <row r="1668" spans="1:1">
      <c r="A1668" s="104"/>
    </row>
    <row r="1669" spans="1:1">
      <c r="A1669" s="104"/>
    </row>
    <row r="1670" spans="1:1">
      <c r="A1670" s="104"/>
    </row>
    <row r="1671" spans="1:1">
      <c r="A1671" s="104"/>
    </row>
    <row r="1672" spans="1:1">
      <c r="A1672" s="104"/>
    </row>
    <row r="1673" spans="1:1">
      <c r="A1673" s="104"/>
    </row>
    <row r="1674" spans="1:1">
      <c r="A1674" s="104"/>
    </row>
    <row r="1675" spans="1:1">
      <c r="A1675" s="104"/>
    </row>
    <row r="1676" spans="1:1">
      <c r="A1676" s="104"/>
    </row>
    <row r="1677" spans="1:1">
      <c r="A1677" s="104"/>
    </row>
    <row r="1678" spans="1:1">
      <c r="A1678" s="104"/>
    </row>
    <row r="1679" spans="1:1">
      <c r="A1679" s="104"/>
    </row>
    <row r="1680" spans="1:1">
      <c r="A1680" s="104"/>
    </row>
    <row r="1681" spans="1:1">
      <c r="A1681" s="104"/>
    </row>
    <row r="1682" spans="1:1">
      <c r="A1682" s="104"/>
    </row>
    <row r="1683" spans="1:1">
      <c r="A1683" s="104"/>
    </row>
    <row r="1684" spans="1:1">
      <c r="A1684" s="104"/>
    </row>
    <row r="1685" spans="1:1">
      <c r="A1685" s="104"/>
    </row>
    <row r="1686" spans="1:1">
      <c r="A1686" s="104"/>
    </row>
    <row r="1687" spans="1:1">
      <c r="A1687" s="104"/>
    </row>
    <row r="1688" spans="1:1">
      <c r="A1688" s="104"/>
    </row>
    <row r="1689" spans="1:1">
      <c r="A1689" s="104"/>
    </row>
    <row r="1690" spans="1:1">
      <c r="A1690" s="104"/>
    </row>
    <row r="1691" spans="1:1">
      <c r="A1691" s="104"/>
    </row>
    <row r="1692" spans="1:1">
      <c r="A1692" s="104"/>
    </row>
    <row r="1693" spans="1:1">
      <c r="A1693" s="104"/>
    </row>
    <row r="1694" spans="1:1">
      <c r="A1694" s="104"/>
    </row>
    <row r="1695" spans="1:1">
      <c r="A1695" s="104"/>
    </row>
    <row r="1696" spans="1:1">
      <c r="A1696" s="104"/>
    </row>
    <row r="1697" spans="1:1">
      <c r="A1697" s="104"/>
    </row>
    <row r="1698" spans="1:1">
      <c r="A1698" s="104"/>
    </row>
    <row r="1699" spans="1:1">
      <c r="A1699" s="104"/>
    </row>
    <row r="1700" spans="1:1">
      <c r="A1700" s="104"/>
    </row>
    <row r="1701" spans="1:1">
      <c r="A1701" s="104"/>
    </row>
    <row r="1702" spans="1:1">
      <c r="A1702" s="104"/>
    </row>
    <row r="1703" spans="1:1">
      <c r="A1703" s="104"/>
    </row>
    <row r="1704" spans="1:1">
      <c r="A1704" s="104"/>
    </row>
    <row r="1705" spans="1:1">
      <c r="A1705" s="104"/>
    </row>
    <row r="1706" spans="1:1">
      <c r="A1706" s="104"/>
    </row>
    <row r="1707" spans="1:1">
      <c r="A1707" s="104"/>
    </row>
    <row r="1708" spans="1:1">
      <c r="A1708" s="104"/>
    </row>
    <row r="1709" spans="1:1">
      <c r="A1709" s="104"/>
    </row>
    <row r="1710" spans="1:1">
      <c r="A1710" s="104"/>
    </row>
    <row r="1711" spans="1:1">
      <c r="A1711" s="104"/>
    </row>
    <row r="1712" spans="1:1">
      <c r="A1712" s="104"/>
    </row>
    <row r="1713" spans="1:1">
      <c r="A1713" s="104"/>
    </row>
    <row r="1714" spans="1:1">
      <c r="A1714" s="104"/>
    </row>
    <row r="1715" spans="1:1">
      <c r="A1715" s="104"/>
    </row>
    <row r="1716" spans="1:1">
      <c r="A1716" s="104"/>
    </row>
    <row r="1717" spans="1:1">
      <c r="A1717" s="104"/>
    </row>
    <row r="1718" spans="1:1">
      <c r="A1718" s="104"/>
    </row>
    <row r="1719" spans="1:1">
      <c r="A1719" s="104"/>
    </row>
    <row r="1720" spans="1:1">
      <c r="A1720" s="104"/>
    </row>
    <row r="1721" spans="1:1">
      <c r="A1721" s="104"/>
    </row>
    <row r="1722" spans="1:1">
      <c r="A1722" s="104"/>
    </row>
    <row r="1723" spans="1:1">
      <c r="A1723" s="104"/>
    </row>
    <row r="1724" spans="1:1">
      <c r="A1724" s="104"/>
    </row>
    <row r="1725" spans="1:1">
      <c r="A1725" s="104"/>
    </row>
    <row r="1726" spans="1:1">
      <c r="A1726" s="104"/>
    </row>
    <row r="1727" spans="1:1">
      <c r="A1727" s="104"/>
    </row>
    <row r="1728" spans="1:1">
      <c r="A1728" s="104"/>
    </row>
    <row r="1729" spans="1:1">
      <c r="A1729" s="104"/>
    </row>
    <row r="1730" spans="1:1">
      <c r="A1730" s="104"/>
    </row>
    <row r="1731" spans="1:1">
      <c r="A1731" s="104"/>
    </row>
    <row r="1732" spans="1:1">
      <c r="A1732" s="104"/>
    </row>
    <row r="1733" spans="1:1">
      <c r="A1733" s="104"/>
    </row>
    <row r="1734" spans="1:1">
      <c r="A1734" s="104"/>
    </row>
    <row r="1735" spans="1:1">
      <c r="A1735" s="104"/>
    </row>
    <row r="1736" spans="1:1">
      <c r="A1736" s="104"/>
    </row>
    <row r="1737" spans="1:1">
      <c r="A1737" s="104"/>
    </row>
    <row r="1738" spans="1:1">
      <c r="A1738" s="104"/>
    </row>
    <row r="1739" spans="1:1">
      <c r="A1739" s="104"/>
    </row>
    <row r="1740" spans="1:1">
      <c r="A1740" s="104"/>
    </row>
    <row r="1741" spans="1:1">
      <c r="A1741" s="104"/>
    </row>
    <row r="1742" spans="1:1">
      <c r="A1742" s="104"/>
    </row>
    <row r="1743" spans="1:1">
      <c r="A1743" s="104"/>
    </row>
    <row r="1744" spans="1:1">
      <c r="A1744" s="104"/>
    </row>
    <row r="1745" spans="1:1">
      <c r="A1745" s="104"/>
    </row>
    <row r="1746" spans="1:1">
      <c r="A1746" s="104"/>
    </row>
    <row r="1747" spans="1:1">
      <c r="A1747" s="104"/>
    </row>
    <row r="1748" spans="1:1">
      <c r="A1748" s="104"/>
    </row>
    <row r="1749" spans="1:1">
      <c r="A1749" s="104"/>
    </row>
    <row r="1750" spans="1:1">
      <c r="A1750" s="104"/>
    </row>
    <row r="1751" spans="1:1">
      <c r="A1751" s="104"/>
    </row>
    <row r="1752" spans="1:1">
      <c r="A1752" s="104"/>
    </row>
    <row r="1753" spans="1:1">
      <c r="A1753" s="104"/>
    </row>
    <row r="1754" spans="1:1">
      <c r="A1754" s="104"/>
    </row>
    <row r="1755" spans="1:1">
      <c r="A1755" s="104"/>
    </row>
    <row r="1756" spans="1:1">
      <c r="A1756" s="104"/>
    </row>
    <row r="1757" spans="1:1">
      <c r="A1757" s="104"/>
    </row>
    <row r="1758" spans="1:1">
      <c r="A1758" s="104"/>
    </row>
    <row r="1759" spans="1:1">
      <c r="A1759" s="104"/>
    </row>
    <row r="1760" spans="1:1">
      <c r="A1760" s="104"/>
    </row>
    <row r="1761" spans="1:1">
      <c r="A1761" s="104"/>
    </row>
    <row r="1762" spans="1:1">
      <c r="A1762" s="104"/>
    </row>
    <row r="1763" spans="1:1">
      <c r="A1763" s="104"/>
    </row>
    <row r="1764" spans="1:1">
      <c r="A1764" s="104"/>
    </row>
    <row r="1765" spans="1:1">
      <c r="A1765" s="104"/>
    </row>
    <row r="1766" spans="1:1">
      <c r="A1766" s="104"/>
    </row>
    <row r="1767" spans="1:1">
      <c r="A1767" s="104"/>
    </row>
    <row r="1768" spans="1:1">
      <c r="A1768" s="104"/>
    </row>
    <row r="1769" spans="1:1">
      <c r="A1769" s="104"/>
    </row>
    <row r="1770" spans="1:1">
      <c r="A1770" s="104"/>
    </row>
    <row r="1771" spans="1:1">
      <c r="A1771" s="104"/>
    </row>
    <row r="1772" spans="1:1">
      <c r="A1772" s="104"/>
    </row>
    <row r="1773" spans="1:1">
      <c r="A1773" s="104"/>
    </row>
    <row r="1774" spans="1:1">
      <c r="A1774" s="104"/>
    </row>
    <row r="1775" spans="1:1">
      <c r="A1775" s="104"/>
    </row>
    <row r="1776" spans="1:1">
      <c r="A1776" s="104"/>
    </row>
    <row r="1777" spans="1:1">
      <c r="A1777" s="104"/>
    </row>
    <row r="1778" spans="1:1">
      <c r="A1778" s="104"/>
    </row>
    <row r="1779" spans="1:1">
      <c r="A1779" s="104"/>
    </row>
    <row r="1780" spans="1:1">
      <c r="A1780" s="104"/>
    </row>
    <row r="1781" spans="1:1">
      <c r="A1781" s="104"/>
    </row>
    <row r="1782" spans="1:1">
      <c r="A1782" s="104"/>
    </row>
    <row r="1783" spans="1:1">
      <c r="A1783" s="104"/>
    </row>
    <row r="1784" spans="1:1">
      <c r="A1784" s="104"/>
    </row>
    <row r="1785" spans="1:1">
      <c r="A1785" s="104"/>
    </row>
    <row r="1786" spans="1:1">
      <c r="A1786" s="104"/>
    </row>
    <row r="1787" spans="1:1">
      <c r="A1787" s="104"/>
    </row>
    <row r="1788" spans="1:1">
      <c r="A1788" s="104"/>
    </row>
    <row r="1789" spans="1:1">
      <c r="A1789" s="104"/>
    </row>
    <row r="1790" spans="1:1">
      <c r="A1790" s="104"/>
    </row>
    <row r="1791" spans="1:1">
      <c r="A1791" s="104"/>
    </row>
    <row r="1792" spans="1:1">
      <c r="A1792" s="104"/>
    </row>
    <row r="1793" spans="1:1">
      <c r="A1793" s="104"/>
    </row>
    <row r="1794" spans="1:1">
      <c r="A1794" s="104"/>
    </row>
    <row r="1795" spans="1:1">
      <c r="A1795" s="104"/>
    </row>
    <row r="1796" spans="1:1">
      <c r="A1796" s="104"/>
    </row>
    <row r="1797" spans="1:1">
      <c r="A1797" s="104"/>
    </row>
    <row r="1798" spans="1:1">
      <c r="A1798" s="104"/>
    </row>
    <row r="1799" spans="1:1">
      <c r="A1799" s="104"/>
    </row>
    <row r="1800" spans="1:1">
      <c r="A1800" s="104"/>
    </row>
    <row r="1801" spans="1:1">
      <c r="A1801" s="104"/>
    </row>
    <row r="1802" spans="1:1">
      <c r="A1802" s="104"/>
    </row>
    <row r="1803" spans="1:1">
      <c r="A1803" s="104"/>
    </row>
    <row r="1804" spans="1:1">
      <c r="A1804" s="104"/>
    </row>
    <row r="1805" spans="1:1">
      <c r="A1805" s="104"/>
    </row>
    <row r="1806" spans="1:1">
      <c r="A1806" s="104"/>
    </row>
    <row r="1807" spans="1:1">
      <c r="A1807" s="104"/>
    </row>
    <row r="1808" spans="1:1">
      <c r="A1808" s="104"/>
    </row>
    <row r="1809" spans="1:1">
      <c r="A1809" s="104"/>
    </row>
    <row r="1810" spans="1:1">
      <c r="A1810" s="104"/>
    </row>
    <row r="1811" spans="1:1">
      <c r="A1811" s="104"/>
    </row>
    <row r="1812" spans="1:1">
      <c r="A1812" s="104"/>
    </row>
    <row r="1813" spans="1:1">
      <c r="A1813" s="104"/>
    </row>
    <row r="1814" spans="1:1">
      <c r="A1814" s="104"/>
    </row>
    <row r="1815" spans="1:1">
      <c r="A1815" s="104"/>
    </row>
    <row r="1816" spans="1:1">
      <c r="A1816" s="104"/>
    </row>
    <row r="1817" spans="1:1">
      <c r="A1817" s="104"/>
    </row>
    <row r="1818" spans="1:1">
      <c r="A1818" s="104"/>
    </row>
    <row r="1819" spans="1:1">
      <c r="A1819" s="104"/>
    </row>
    <row r="1820" spans="1:1">
      <c r="A1820" s="104"/>
    </row>
    <row r="1821" spans="1:1">
      <c r="A1821" s="104"/>
    </row>
    <row r="1822" spans="1:1">
      <c r="A1822" s="104"/>
    </row>
    <row r="1823" spans="1:1">
      <c r="A1823" s="104"/>
    </row>
    <row r="1824" spans="1:1">
      <c r="A1824" s="104"/>
    </row>
    <row r="1825" spans="1:1">
      <c r="A1825" s="104"/>
    </row>
    <row r="1826" spans="1:1">
      <c r="A1826" s="104"/>
    </row>
    <row r="1827" spans="1:1">
      <c r="A1827" s="104"/>
    </row>
    <row r="1828" spans="1:1">
      <c r="A1828" s="104"/>
    </row>
    <row r="1829" spans="1:1">
      <c r="A1829" s="104"/>
    </row>
    <row r="1830" spans="1:1">
      <c r="A1830" s="104"/>
    </row>
    <row r="1831" spans="1:1">
      <c r="A1831" s="104"/>
    </row>
    <row r="1832" spans="1:1">
      <c r="A1832" s="104"/>
    </row>
    <row r="1833" spans="1:1">
      <c r="A1833" s="104"/>
    </row>
    <row r="1834" spans="1:1">
      <c r="A1834" s="104"/>
    </row>
    <row r="1835" spans="1:1">
      <c r="A1835" s="104"/>
    </row>
    <row r="1836" spans="1:1">
      <c r="A1836" s="104"/>
    </row>
    <row r="1837" spans="1:1">
      <c r="A1837" s="104"/>
    </row>
    <row r="1838" spans="1:1">
      <c r="A1838" s="104"/>
    </row>
    <row r="1839" spans="1:1">
      <c r="A1839" s="104"/>
    </row>
    <row r="1840" spans="1:1">
      <c r="A1840" s="104"/>
    </row>
    <row r="1841" spans="1:1">
      <c r="A1841" s="104"/>
    </row>
    <row r="1842" spans="1:1">
      <c r="A1842" s="104"/>
    </row>
    <row r="1843" spans="1:1">
      <c r="A1843" s="104"/>
    </row>
    <row r="1844" spans="1:1">
      <c r="A1844" s="104"/>
    </row>
    <row r="1845" spans="1:1">
      <c r="A1845" s="104"/>
    </row>
    <row r="1846" spans="1:1">
      <c r="A1846" s="104"/>
    </row>
    <row r="1847" spans="1:1">
      <c r="A1847" s="104"/>
    </row>
    <row r="1848" spans="1:1">
      <c r="A1848" s="104"/>
    </row>
    <row r="1849" spans="1:1">
      <c r="A1849" s="104"/>
    </row>
    <row r="1850" spans="1:1">
      <c r="A1850" s="104"/>
    </row>
    <row r="1851" spans="1:1">
      <c r="A1851" s="104"/>
    </row>
    <row r="1852" spans="1:1">
      <c r="A1852" s="104"/>
    </row>
    <row r="1853" spans="1:1">
      <c r="A1853" s="104"/>
    </row>
    <row r="1854" spans="1:1">
      <c r="A1854" s="104"/>
    </row>
    <row r="1855" spans="1:1">
      <c r="A1855" s="104"/>
    </row>
    <row r="1856" spans="1:1">
      <c r="A1856" s="104"/>
    </row>
    <row r="1857" spans="1:1">
      <c r="A1857" s="104"/>
    </row>
    <row r="1858" spans="1:1">
      <c r="A1858" s="104"/>
    </row>
    <row r="1859" spans="1:1">
      <c r="A1859" s="104"/>
    </row>
    <row r="1860" spans="1:1">
      <c r="A1860" s="104"/>
    </row>
    <row r="1861" spans="1:1">
      <c r="A1861" s="104"/>
    </row>
    <row r="1862" spans="1:1">
      <c r="A1862" s="104"/>
    </row>
    <row r="1863" spans="1:1">
      <c r="A1863" s="104"/>
    </row>
    <row r="1864" spans="1:1">
      <c r="A1864" s="104"/>
    </row>
    <row r="1865" spans="1:1">
      <c r="A1865" s="104"/>
    </row>
    <row r="1866" spans="1:1">
      <c r="A1866" s="104"/>
    </row>
    <row r="1867" spans="1:1">
      <c r="A1867" s="104"/>
    </row>
    <row r="1868" spans="1:1">
      <c r="A1868" s="104"/>
    </row>
    <row r="1869" spans="1:1">
      <c r="A1869" s="104"/>
    </row>
    <row r="1870" spans="1:1">
      <c r="A1870" s="104"/>
    </row>
    <row r="1871" spans="1:1">
      <c r="A1871" s="104"/>
    </row>
    <row r="1872" spans="1:1">
      <c r="A1872" s="104"/>
    </row>
    <row r="1873" spans="1:1">
      <c r="A1873" s="104"/>
    </row>
    <row r="1874" spans="1:1">
      <c r="A1874" s="104"/>
    </row>
    <row r="1875" spans="1:1">
      <c r="A1875" s="104"/>
    </row>
    <row r="1876" spans="1:1">
      <c r="A1876" s="104"/>
    </row>
    <row r="1877" spans="1:1">
      <c r="A1877" s="104"/>
    </row>
    <row r="1878" spans="1:1">
      <c r="A1878" s="104"/>
    </row>
    <row r="1879" spans="1:1">
      <c r="A1879" s="104"/>
    </row>
    <row r="1880" spans="1:1">
      <c r="A1880" s="104"/>
    </row>
    <row r="1881" spans="1:1">
      <c r="A1881" s="104"/>
    </row>
    <row r="1882" spans="1:1">
      <c r="A1882" s="104"/>
    </row>
    <row r="1883" spans="1:1">
      <c r="A1883" s="104"/>
    </row>
    <row r="1884" spans="1:1">
      <c r="A1884" s="104"/>
    </row>
    <row r="1885" spans="1:1">
      <c r="A1885" s="104"/>
    </row>
    <row r="1886" spans="1:1">
      <c r="A1886" s="104"/>
    </row>
    <row r="1887" spans="1:1">
      <c r="A1887" s="104"/>
    </row>
    <row r="1888" spans="1:1">
      <c r="A1888" s="104"/>
    </row>
    <row r="1889" spans="1:1">
      <c r="A1889" s="104"/>
    </row>
    <row r="1890" spans="1:1">
      <c r="A1890" s="104"/>
    </row>
    <row r="1891" spans="1:1">
      <c r="A1891" s="104"/>
    </row>
    <row r="1892" spans="1:1">
      <c r="A1892" s="104"/>
    </row>
    <row r="1893" spans="1:1">
      <c r="A1893" s="104"/>
    </row>
    <row r="1894" spans="1:1">
      <c r="A1894" s="104"/>
    </row>
    <row r="1895" spans="1:1">
      <c r="A1895" s="104"/>
    </row>
    <row r="1896" spans="1:1">
      <c r="A1896" s="104"/>
    </row>
    <row r="1897" spans="1:1">
      <c r="A1897" s="104"/>
    </row>
    <row r="1898" spans="1:1">
      <c r="A1898" s="104"/>
    </row>
    <row r="1899" spans="1:1">
      <c r="A1899" s="104"/>
    </row>
    <row r="1900" spans="1:1">
      <c r="A1900" s="104"/>
    </row>
    <row r="1901" spans="1:1">
      <c r="A1901" s="104"/>
    </row>
    <row r="1902" spans="1:1">
      <c r="A1902" s="104"/>
    </row>
    <row r="1903" spans="1:1">
      <c r="A1903" s="104"/>
    </row>
    <row r="1904" spans="1:1">
      <c r="A1904" s="104"/>
    </row>
    <row r="1905" spans="1:1">
      <c r="A1905" s="104"/>
    </row>
    <row r="1906" spans="1:1">
      <c r="A1906" s="104"/>
    </row>
    <row r="1907" spans="1:1">
      <c r="A1907" s="104"/>
    </row>
    <row r="1908" spans="1:1">
      <c r="A1908" s="104"/>
    </row>
    <row r="1909" spans="1:1">
      <c r="A1909" s="104"/>
    </row>
    <row r="1910" spans="1:1">
      <c r="A1910" s="104"/>
    </row>
    <row r="1911" spans="1:1">
      <c r="A1911" s="104"/>
    </row>
    <row r="1912" spans="1:1">
      <c r="A1912" s="104"/>
    </row>
    <row r="1913" spans="1:1">
      <c r="A1913" s="104"/>
    </row>
    <row r="1914" spans="1:1">
      <c r="A1914" s="104"/>
    </row>
    <row r="1915" spans="1:1">
      <c r="A1915" s="104"/>
    </row>
    <row r="1916" spans="1:1">
      <c r="A1916" s="104"/>
    </row>
    <row r="1917" spans="1:1">
      <c r="A1917" s="104"/>
    </row>
    <row r="1918" spans="1:1">
      <c r="A1918" s="104"/>
    </row>
    <row r="1919" spans="1:1">
      <c r="A1919" s="104"/>
    </row>
    <row r="1920" spans="1:1">
      <c r="A1920" s="104"/>
    </row>
    <row r="1921" spans="1:1">
      <c r="A1921" s="104"/>
    </row>
    <row r="1922" spans="1:1">
      <c r="A1922" s="104"/>
    </row>
    <row r="1923" spans="1:1">
      <c r="A1923" s="104"/>
    </row>
    <row r="1924" spans="1:1">
      <c r="A1924" s="104"/>
    </row>
    <row r="1925" spans="1:1">
      <c r="A1925" s="104"/>
    </row>
    <row r="1926" spans="1:1">
      <c r="A1926" s="104"/>
    </row>
    <row r="1927" spans="1:1">
      <c r="A1927" s="104"/>
    </row>
    <row r="1928" spans="1:1">
      <c r="A1928" s="104"/>
    </row>
    <row r="1929" spans="1:1">
      <c r="A1929" s="104"/>
    </row>
    <row r="1930" spans="1:1">
      <c r="A1930" s="104"/>
    </row>
    <row r="1931" spans="1:1">
      <c r="A1931" s="104"/>
    </row>
    <row r="1932" spans="1:1">
      <c r="A1932" s="104"/>
    </row>
    <row r="1933" spans="1:1">
      <c r="A1933" s="104"/>
    </row>
    <row r="1934" spans="1:1">
      <c r="A1934" s="104"/>
    </row>
    <row r="1935" spans="1:1">
      <c r="A1935" s="104"/>
    </row>
    <row r="1936" spans="1:1">
      <c r="A1936" s="104"/>
    </row>
    <row r="1937" spans="1:1">
      <c r="A1937" s="104"/>
    </row>
    <row r="1938" spans="1:1">
      <c r="A1938" s="104"/>
    </row>
    <row r="1939" spans="1:1">
      <c r="A1939" s="104"/>
    </row>
    <row r="1940" spans="1:1">
      <c r="A1940" s="104"/>
    </row>
    <row r="1941" spans="1:1">
      <c r="A1941" s="104"/>
    </row>
    <row r="1942" spans="1:1">
      <c r="A1942" s="104"/>
    </row>
    <row r="1943" spans="1:1">
      <c r="A1943" s="104"/>
    </row>
    <row r="1944" spans="1:1">
      <c r="A1944" s="104"/>
    </row>
    <row r="1945" spans="1:1">
      <c r="A1945" s="104"/>
    </row>
    <row r="1946" spans="1:1">
      <c r="A1946" s="104"/>
    </row>
    <row r="1947" spans="1:1">
      <c r="A1947" s="104"/>
    </row>
    <row r="1948" spans="1:1">
      <c r="A1948" s="104"/>
    </row>
    <row r="1949" spans="1:1">
      <c r="A1949" s="104"/>
    </row>
    <row r="1950" spans="1:1">
      <c r="A1950" s="104"/>
    </row>
    <row r="1951" spans="1:1">
      <c r="A1951" s="104"/>
    </row>
    <row r="1952" spans="1:1">
      <c r="A1952" s="104"/>
    </row>
    <row r="1953" spans="1:1">
      <c r="A1953" s="104"/>
    </row>
    <row r="1954" spans="1:1">
      <c r="A1954" s="104"/>
    </row>
    <row r="1955" spans="1:1">
      <c r="A1955" s="104"/>
    </row>
    <row r="1956" spans="1:1">
      <c r="A1956" s="104"/>
    </row>
    <row r="1957" spans="1:1">
      <c r="A1957" s="104"/>
    </row>
    <row r="1958" spans="1:1">
      <c r="A1958" s="104"/>
    </row>
    <row r="1959" spans="1:1">
      <c r="A1959" s="104"/>
    </row>
    <row r="1960" spans="1:1">
      <c r="A1960" s="104"/>
    </row>
    <row r="1961" spans="1:1">
      <c r="A1961" s="104"/>
    </row>
    <row r="1962" spans="1:1">
      <c r="A1962" s="104"/>
    </row>
    <row r="1963" spans="1:1">
      <c r="A1963" s="104"/>
    </row>
    <row r="1964" spans="1:1">
      <c r="A1964" s="104"/>
    </row>
    <row r="1965" spans="1:1">
      <c r="A1965" s="104"/>
    </row>
    <row r="1966" spans="1:1">
      <c r="A1966" s="104"/>
    </row>
    <row r="1967" spans="1:1">
      <c r="A1967" s="104"/>
    </row>
    <row r="1968" spans="1:1">
      <c r="A1968" s="104"/>
    </row>
    <row r="1969" spans="1:1">
      <c r="A1969" s="104"/>
    </row>
    <row r="1970" spans="1:1">
      <c r="A1970" s="104"/>
    </row>
    <row r="1971" spans="1:1">
      <c r="A1971" s="104"/>
    </row>
    <row r="1972" spans="1:1">
      <c r="A1972" s="104"/>
    </row>
    <row r="1973" spans="1:1">
      <c r="A1973" s="104"/>
    </row>
    <row r="1974" spans="1:1">
      <c r="A1974" s="104"/>
    </row>
    <row r="1975" spans="1:1">
      <c r="A1975" s="104"/>
    </row>
    <row r="1976" spans="1:1">
      <c r="A1976" s="104"/>
    </row>
    <row r="1977" spans="1:1">
      <c r="A1977" s="104"/>
    </row>
    <row r="1978" spans="1:1">
      <c r="A1978" s="104"/>
    </row>
    <row r="1979" spans="1:1">
      <c r="A1979" s="104"/>
    </row>
    <row r="1980" spans="1:1">
      <c r="A1980" s="104"/>
    </row>
    <row r="1981" spans="1:1">
      <c r="A1981" s="104"/>
    </row>
    <row r="1982" spans="1:1">
      <c r="A1982" s="104"/>
    </row>
    <row r="1983" spans="1:1">
      <c r="A1983" s="104"/>
    </row>
    <row r="1984" spans="1:1">
      <c r="A1984" s="104"/>
    </row>
    <row r="1985" spans="1:1">
      <c r="A1985" s="104"/>
    </row>
    <row r="1986" spans="1:1">
      <c r="A1986" s="104"/>
    </row>
    <row r="1987" spans="1:1">
      <c r="A1987" s="104"/>
    </row>
    <row r="1988" spans="1:1">
      <c r="A1988" s="104"/>
    </row>
    <row r="1989" spans="1:1">
      <c r="A1989" s="104"/>
    </row>
    <row r="1990" spans="1:1">
      <c r="A1990" s="104"/>
    </row>
    <row r="1991" spans="1:1">
      <c r="A1991" s="104"/>
    </row>
    <row r="1992" spans="1:1">
      <c r="A1992" s="104"/>
    </row>
    <row r="1993" spans="1:1">
      <c r="A1993" s="104"/>
    </row>
    <row r="1994" spans="1:1">
      <c r="A1994" s="104"/>
    </row>
    <row r="1995" spans="1:1">
      <c r="A1995" s="104"/>
    </row>
    <row r="1996" spans="1:1">
      <c r="A1996" s="104"/>
    </row>
    <row r="1997" spans="1:1">
      <c r="A1997" s="104"/>
    </row>
    <row r="1998" spans="1:1">
      <c r="A1998" s="104"/>
    </row>
    <row r="1999" spans="1:1">
      <c r="A1999" s="104"/>
    </row>
    <row r="2000" spans="1:1">
      <c r="A2000" s="104"/>
    </row>
    <row r="2001" spans="1:1">
      <c r="A2001" s="104"/>
    </row>
    <row r="2002" spans="1:1">
      <c r="A2002" s="104"/>
    </row>
    <row r="2003" spans="1:1">
      <c r="A2003" s="104"/>
    </row>
    <row r="2004" spans="1:1">
      <c r="A2004" s="104"/>
    </row>
    <row r="2005" spans="1:1">
      <c r="A2005" s="104"/>
    </row>
    <row r="2006" spans="1:1">
      <c r="A2006" s="104"/>
    </row>
    <row r="2007" spans="1:1">
      <c r="A2007" s="104"/>
    </row>
    <row r="2008" spans="1:1">
      <c r="A2008" s="104"/>
    </row>
    <row r="2009" spans="1:1">
      <c r="A2009" s="104"/>
    </row>
    <row r="2010" spans="1:1">
      <c r="A2010" s="104"/>
    </row>
    <row r="2011" spans="1:1">
      <c r="A2011" s="104"/>
    </row>
    <row r="2012" spans="1:1">
      <c r="A2012" s="104"/>
    </row>
    <row r="2013" spans="1:1">
      <c r="A2013" s="104"/>
    </row>
    <row r="2014" spans="1:1">
      <c r="A2014" s="104"/>
    </row>
    <row r="2015" spans="1:1">
      <c r="A2015" s="104"/>
    </row>
    <row r="2016" spans="1:1">
      <c r="A2016" s="104"/>
    </row>
    <row r="2017" spans="1:1">
      <c r="A2017" s="104"/>
    </row>
    <row r="2018" spans="1:1">
      <c r="A2018" s="104"/>
    </row>
    <row r="2019" spans="1:1">
      <c r="A2019" s="104"/>
    </row>
    <row r="2020" spans="1:1">
      <c r="A2020" s="104"/>
    </row>
    <row r="2021" spans="1:1">
      <c r="A2021" s="104"/>
    </row>
    <row r="2022" spans="1:1">
      <c r="A2022" s="104"/>
    </row>
    <row r="2023" spans="1:1">
      <c r="A2023" s="104"/>
    </row>
    <row r="2024" spans="1:1">
      <c r="A2024" s="104"/>
    </row>
    <row r="2025" spans="1:1">
      <c r="A2025" s="104"/>
    </row>
    <row r="2026" spans="1:1">
      <c r="A2026" s="104"/>
    </row>
    <row r="2027" spans="1:1">
      <c r="A2027" s="104"/>
    </row>
    <row r="2028" spans="1:1">
      <c r="A2028" s="104"/>
    </row>
    <row r="2029" spans="1:1">
      <c r="A2029" s="104"/>
    </row>
    <row r="2030" spans="1:1">
      <c r="A2030" s="104"/>
    </row>
    <row r="2031" spans="1:1">
      <c r="A2031" s="104"/>
    </row>
    <row r="2032" spans="1:1">
      <c r="A2032" s="104"/>
    </row>
    <row r="2033" spans="1:1">
      <c r="A2033" s="104"/>
    </row>
    <row r="2034" spans="1:1">
      <c r="A2034" s="104"/>
    </row>
    <row r="2035" spans="1:1">
      <c r="A2035" s="104"/>
    </row>
    <row r="2036" spans="1:1">
      <c r="A2036" s="104"/>
    </row>
    <row r="2037" spans="1:1">
      <c r="A2037" s="104"/>
    </row>
    <row r="2038" spans="1:1">
      <c r="A2038" s="104"/>
    </row>
    <row r="2039" spans="1:1">
      <c r="A2039" s="104"/>
    </row>
    <row r="2040" spans="1:1">
      <c r="A2040" s="104"/>
    </row>
    <row r="2041" spans="1:1">
      <c r="A2041" s="104"/>
    </row>
    <row r="2042" spans="1:1">
      <c r="A2042" s="104"/>
    </row>
    <row r="2043" spans="1:1">
      <c r="A2043" s="104"/>
    </row>
    <row r="2044" spans="1:1">
      <c r="A2044" s="104"/>
    </row>
    <row r="2045" spans="1:1">
      <c r="A2045" s="104"/>
    </row>
    <row r="2046" spans="1:1">
      <c r="A2046" s="104"/>
    </row>
    <row r="2047" spans="1:1">
      <c r="A2047" s="104"/>
    </row>
    <row r="2048" spans="1:1">
      <c r="A2048" s="104"/>
    </row>
    <row r="2049" spans="1:1">
      <c r="A2049" s="104"/>
    </row>
    <row r="2050" spans="1:1">
      <c r="A2050" s="104"/>
    </row>
    <row r="2051" spans="1:1">
      <c r="A2051" s="104"/>
    </row>
    <row r="2052" spans="1:1">
      <c r="A2052" s="104"/>
    </row>
    <row r="2053" spans="1:1">
      <c r="A2053" s="104"/>
    </row>
    <row r="2054" spans="1:1">
      <c r="A2054" s="104"/>
    </row>
    <row r="2055" spans="1:1">
      <c r="A2055" s="104"/>
    </row>
    <row r="2056" spans="1:1">
      <c r="A2056" s="104"/>
    </row>
    <row r="2057" spans="1:1">
      <c r="A2057" s="104"/>
    </row>
    <row r="2058" spans="1:1">
      <c r="A2058" s="104"/>
    </row>
    <row r="2059" spans="1:1">
      <c r="A2059" s="104"/>
    </row>
    <row r="2060" spans="1:1">
      <c r="A2060" s="104"/>
    </row>
    <row r="2061" spans="1:1">
      <c r="A2061" s="104"/>
    </row>
    <row r="2062" spans="1:1">
      <c r="A2062" s="104"/>
    </row>
    <row r="2063" spans="1:1">
      <c r="A2063" s="104"/>
    </row>
    <row r="2064" spans="1:1">
      <c r="A2064" s="104"/>
    </row>
    <row r="2065" spans="1:1">
      <c r="A2065" s="104"/>
    </row>
    <row r="2066" spans="1:1">
      <c r="A2066" s="104"/>
    </row>
    <row r="2067" spans="1:1">
      <c r="A2067" s="104"/>
    </row>
    <row r="2068" spans="1:1">
      <c r="A2068" s="104"/>
    </row>
    <row r="2069" spans="1:1">
      <c r="A2069" s="104"/>
    </row>
    <row r="2070" spans="1:1">
      <c r="A2070" s="104"/>
    </row>
    <row r="2071" spans="1:1">
      <c r="A2071" s="104"/>
    </row>
    <row r="2072" spans="1:1">
      <c r="A2072" s="104"/>
    </row>
    <row r="2073" spans="1:1">
      <c r="A2073" s="104"/>
    </row>
    <row r="2074" spans="1:1">
      <c r="A2074" s="104"/>
    </row>
    <row r="2075" spans="1:1">
      <c r="A2075" s="104"/>
    </row>
    <row r="2076" spans="1:1">
      <c r="A2076" s="104"/>
    </row>
    <row r="2077" spans="1:1">
      <c r="A2077" s="104"/>
    </row>
    <row r="2078" spans="1:1">
      <c r="A2078" s="104"/>
    </row>
    <row r="2079" spans="1:1">
      <c r="A2079" s="104"/>
    </row>
    <row r="2080" spans="1:1">
      <c r="A2080" s="104"/>
    </row>
    <row r="2081" spans="1:1">
      <c r="A2081" s="104"/>
    </row>
    <row r="2082" spans="1:1">
      <c r="A2082" s="104"/>
    </row>
    <row r="2083" spans="1:1">
      <c r="A2083" s="104"/>
    </row>
    <row r="2084" spans="1:1">
      <c r="A2084" s="104"/>
    </row>
    <row r="2085" spans="1:1">
      <c r="A2085" s="104"/>
    </row>
    <row r="2086" spans="1:1">
      <c r="A2086" s="104"/>
    </row>
    <row r="2087" spans="1:1">
      <c r="A2087" s="104"/>
    </row>
    <row r="2088" spans="1:1">
      <c r="A2088" s="104"/>
    </row>
    <row r="2089" spans="1:1">
      <c r="A2089" s="104"/>
    </row>
    <row r="2090" spans="1:1">
      <c r="A2090" s="104"/>
    </row>
    <row r="2091" spans="1:1">
      <c r="A2091" s="104"/>
    </row>
    <row r="2092" spans="1:1">
      <c r="A2092" s="104"/>
    </row>
    <row r="2093" spans="1:1">
      <c r="A2093" s="104"/>
    </row>
    <row r="2094" spans="1:1">
      <c r="A2094" s="104"/>
    </row>
    <row r="2095" spans="1:1">
      <c r="A2095" s="104"/>
    </row>
    <row r="2096" spans="1:1">
      <c r="A2096" s="104"/>
    </row>
    <row r="2097" spans="1:1">
      <c r="A2097" s="104"/>
    </row>
    <row r="2098" spans="1:1">
      <c r="A2098" s="104"/>
    </row>
    <row r="2099" spans="1:1">
      <c r="A2099" s="104"/>
    </row>
    <row r="2100" spans="1:1">
      <c r="A2100" s="104"/>
    </row>
    <row r="2101" spans="1:1">
      <c r="A2101" s="104"/>
    </row>
    <row r="2102" spans="1:1">
      <c r="A2102" s="104"/>
    </row>
    <row r="2103" spans="1:1">
      <c r="A2103" s="104"/>
    </row>
    <row r="2104" spans="1:1">
      <c r="A2104" s="104"/>
    </row>
    <row r="2105" spans="1:1">
      <c r="A2105" s="104"/>
    </row>
    <row r="2106" spans="1:1">
      <c r="A2106" s="104"/>
    </row>
    <row r="2107" spans="1:1">
      <c r="A2107" s="104"/>
    </row>
    <row r="2108" spans="1:1">
      <c r="A2108" s="104"/>
    </row>
    <row r="2109" spans="1:1">
      <c r="A2109" s="104"/>
    </row>
    <row r="2110" spans="1:1">
      <c r="A2110" s="104"/>
    </row>
    <row r="2111" spans="1:1">
      <c r="A2111" s="104"/>
    </row>
    <row r="2112" spans="1:1">
      <c r="A2112" s="104"/>
    </row>
    <row r="2113" spans="1:1">
      <c r="A2113" s="104"/>
    </row>
    <row r="2114" spans="1:1">
      <c r="A2114" s="104"/>
    </row>
    <row r="2115" spans="1:1">
      <c r="A2115" s="104"/>
    </row>
    <row r="2116" spans="1:1">
      <c r="A2116" s="104"/>
    </row>
    <row r="2117" spans="1:1">
      <c r="A2117" s="104"/>
    </row>
    <row r="2118" spans="1:1">
      <c r="A2118" s="104"/>
    </row>
    <row r="2119" spans="1:1">
      <c r="A2119" s="104"/>
    </row>
  </sheetData>
  <mergeCells count="2">
    <mergeCell ref="L1:P1"/>
    <mergeCell ref="A1:J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RM</vt:lpstr>
      <vt:lpstr>2020-09-28</vt:lpstr>
      <vt:lpstr>2020-09-23</vt:lpstr>
      <vt:lpstr>2019-09-26</vt:lpstr>
      <vt:lpstr>2019-09-25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Nathan Looser</cp:lastModifiedBy>
  <dcterms:created xsi:type="dcterms:W3CDTF">2019-02-27T07:48:41Z</dcterms:created>
  <dcterms:modified xsi:type="dcterms:W3CDTF">2021-01-07T15:18:23Z</dcterms:modified>
</cp:coreProperties>
</file>